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Users/anela_angelina/Desktop/Documentos Finales /"/>
    </mc:Choice>
  </mc:AlternateContent>
  <xr:revisionPtr revIDLastSave="0" documentId="13_ncr:1_{7A9AE26A-488E-4749-AA12-4326FB5F5473}" xr6:coauthVersionLast="45" xr6:coauthVersionMax="45" xr10:uidLastSave="{00000000-0000-0000-0000-000000000000}"/>
  <bookViews>
    <workbookView xWindow="0" yWindow="460" windowWidth="25600" windowHeight="14440" xr2:uid="{00000000-000D-0000-FFFF-FFFF00000000}"/>
  </bookViews>
  <sheets>
    <sheet name="Firmas" sheetId="1" r:id="rId1"/>
    <sheet name="1.CABEZA_RODANTE" sheetId="2" r:id="rId2"/>
    <sheet name="2. CAMARA_DIGITAL" sheetId="3" r:id="rId3"/>
    <sheet name="3. DIECISEIS9" sheetId="4" r:id="rId4"/>
    <sheet name="4.FRESA" sheetId="5" r:id="rId5"/>
    <sheet name="5.LINKTIC" sheetId="6" r:id="rId6"/>
    <sheet name="6.RHAYUELA" sheetId="7" r:id="rId7"/>
    <sheet name="7. STORY"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8" l="1"/>
  <c r="B26" i="8"/>
  <c r="D26" i="8" s="1"/>
  <c r="F26" i="8" s="1"/>
  <c r="E25" i="8"/>
  <c r="B25" i="8"/>
  <c r="D25" i="8" s="1"/>
  <c r="F25" i="8" s="1"/>
  <c r="E24" i="8"/>
  <c r="B24" i="8"/>
  <c r="D24" i="8" s="1"/>
  <c r="F24" i="8" s="1"/>
  <c r="E28" i="7"/>
  <c r="B28" i="7"/>
  <c r="D28" i="7" s="1"/>
  <c r="F28" i="7" s="1"/>
  <c r="E27" i="7"/>
  <c r="B27" i="7"/>
  <c r="D27" i="7" s="1"/>
  <c r="F27" i="7" s="1"/>
  <c r="E26" i="7"/>
  <c r="B26" i="7"/>
  <c r="D26" i="7" s="1"/>
  <c r="F26" i="7" s="1"/>
  <c r="E25" i="7"/>
  <c r="B25" i="7"/>
  <c r="D25" i="7" s="1"/>
  <c r="F25" i="7" s="1"/>
  <c r="E26" i="6"/>
  <c r="B26" i="6"/>
  <c r="D26" i="6" s="1"/>
  <c r="F26" i="6" s="1"/>
  <c r="E25" i="6"/>
  <c r="B25" i="6"/>
  <c r="D25" i="6" s="1"/>
  <c r="F25" i="6" s="1"/>
  <c r="E24" i="6"/>
  <c r="B24" i="6"/>
  <c r="D24" i="6" s="1"/>
  <c r="F24" i="6" s="1"/>
  <c r="E30" i="5"/>
  <c r="B30" i="5"/>
  <c r="D30" i="5" s="1"/>
  <c r="F30" i="5" s="1"/>
  <c r="E29" i="5"/>
  <c r="B29" i="5"/>
  <c r="D29" i="5" s="1"/>
  <c r="F29" i="5" s="1"/>
  <c r="E28" i="5"/>
  <c r="B28" i="5"/>
  <c r="D28" i="5" s="1"/>
  <c r="F28" i="5" s="1"/>
  <c r="E27" i="5"/>
  <c r="B27" i="5"/>
  <c r="D27" i="5" s="1"/>
  <c r="F27" i="5" s="1"/>
  <c r="E26" i="5"/>
  <c r="B26" i="5"/>
  <c r="D26" i="5" s="1"/>
  <c r="F26" i="5" s="1"/>
  <c r="E28" i="4"/>
  <c r="B28" i="4"/>
  <c r="D28" i="4" s="1"/>
  <c r="F28" i="4" s="1"/>
  <c r="E27" i="4"/>
  <c r="B27" i="4"/>
  <c r="D27" i="4" s="1"/>
  <c r="F27" i="4" s="1"/>
  <c r="E26" i="4"/>
  <c r="B26" i="4"/>
  <c r="D26" i="4" s="1"/>
  <c r="F26" i="4" s="1"/>
  <c r="E25" i="4"/>
  <c r="B25" i="4"/>
  <c r="D25" i="4" s="1"/>
  <c r="F25" i="4" s="1"/>
  <c r="E26" i="3"/>
  <c r="B26" i="3"/>
  <c r="D26" i="3" s="1"/>
  <c r="F26" i="3" s="1"/>
  <c r="E25" i="3"/>
  <c r="B25" i="3"/>
  <c r="D25" i="3" s="1"/>
  <c r="F25" i="3" s="1"/>
  <c r="E24" i="3"/>
  <c r="B24" i="3"/>
  <c r="D24" i="3" s="1"/>
  <c r="F24" i="3" s="1"/>
  <c r="F28" i="3" s="1"/>
  <c r="E26" i="2"/>
  <c r="B26" i="2"/>
  <c r="D26" i="2" s="1"/>
  <c r="F26" i="2" s="1"/>
  <c r="E25" i="2"/>
  <c r="B25" i="2"/>
  <c r="D25" i="2" s="1"/>
  <c r="F25" i="2" s="1"/>
  <c r="E24" i="2"/>
  <c r="B24" i="2"/>
  <c r="D24" i="2" s="1"/>
  <c r="F24" i="2" s="1"/>
  <c r="F28" i="2" l="1"/>
  <c r="F28" i="6"/>
  <c r="F30" i="7"/>
  <c r="F28" i="8"/>
  <c r="F30" i="4"/>
  <c r="F32" i="5"/>
</calcChain>
</file>

<file path=xl/sharedStrings.xml><?xml version="1.0" encoding="utf-8"?>
<sst xmlns="http://schemas.openxmlformats.org/spreadsheetml/2006/main" count="460" uniqueCount="194">
  <si>
    <t>EVALUACIÓN HABILITANTE TÉCNICO</t>
  </si>
  <si>
    <t>PROPONENTE</t>
  </si>
  <si>
    <t>1. CABEZA RODANTE PRODUCCIONES S.A.S</t>
  </si>
  <si>
    <t>RELACIÓN DE EXPERIENCIA O CONTRATOS EJECUTADOS</t>
  </si>
  <si>
    <t xml:space="preserve">CUMPLE </t>
  </si>
  <si>
    <t>FORMATO PERSONAL MÍNIMO REQUERIDO</t>
  </si>
  <si>
    <t>2. CAMARA DIGITAL S.A.S</t>
  </si>
  <si>
    <t xml:space="preserve">NO CUMPLE </t>
  </si>
  <si>
    <r>
      <rPr>
        <u/>
        <sz val="10"/>
        <color rgb="FF1155CC"/>
        <rFont val="Arial"/>
        <family val="2"/>
      </rPr>
      <t xml:space="preserve">3. DIECISEIS 9 FILMS S.A.S </t>
    </r>
    <r>
      <rPr>
        <sz val="10"/>
        <color rgb="FF000000"/>
        <rFont val="Arial"/>
      </rPr>
      <t xml:space="preserve">       </t>
    </r>
  </si>
  <si>
    <t>4. FRESA PRODUCCIONES Y COMUNICACIONES S.A.S</t>
  </si>
  <si>
    <t>5. LINKTIC S.A.S</t>
  </si>
  <si>
    <t>6. RHAYUELA FILMS S.A</t>
  </si>
  <si>
    <t>7. STORY S.A.S</t>
  </si>
  <si>
    <t>__________________________________</t>
  </si>
  <si>
    <t>Diego Mauricio Loaiza Parra</t>
  </si>
  <si>
    <t>Álvaro Roberto Campo Arguelles</t>
  </si>
  <si>
    <t>Asesor Conceptual y de Producción</t>
  </si>
  <si>
    <t>Líder digital</t>
  </si>
  <si>
    <t>Rodrigo Holguín Alfaro</t>
  </si>
  <si>
    <t>Luisa Fernanda Ramírez Naranjo</t>
  </si>
  <si>
    <t>Líder de contenidos</t>
  </si>
  <si>
    <t>Productora Multiplataforma</t>
  </si>
  <si>
    <t>Angélica Roncancio Cortes</t>
  </si>
  <si>
    <t>Productora de contenidos</t>
  </si>
  <si>
    <t>Firma en Original</t>
  </si>
  <si>
    <t>EVALUACIÓN RELACIÓN DE EXPERIENCIA O CONTRATOS EJECUTADOS</t>
  </si>
  <si>
    <t>PROPONENTE:</t>
  </si>
  <si>
    <t>CABEZA RODANTE PRODUCCIONES S.A.S</t>
  </si>
  <si>
    <t>No</t>
  </si>
  <si>
    <t>Entidad Contratante</t>
  </si>
  <si>
    <t>Nombre contratista</t>
  </si>
  <si>
    <t>Objeto del Contrato</t>
  </si>
  <si>
    <t>Cuantía o valor del contrato (en Pesos)</t>
  </si>
  <si>
    <t>Fecha Inicial</t>
  </si>
  <si>
    <t>Fecha Terminación</t>
  </si>
  <si>
    <t>Emisión / Publicación</t>
  </si>
  <si>
    <t>Link de visualización</t>
  </si>
  <si>
    <t>No. de folio</t>
  </si>
  <si>
    <t>Estado</t>
  </si>
  <si>
    <t>Comentario</t>
  </si>
  <si>
    <t>SEÑAL COLOMBIA</t>
  </si>
  <si>
    <t>CONTRATO Nº 856 DE 2018Rtvc Señal Colombia requiere contratar mediante la figura de producción por encargo el diseño, investigación, preproducción, producción y posproducción de un proyecto para la miniserie documental “Danza Colombia”o como se llegue  denominar por el canal Señal Colombia.</t>
  </si>
  <si>
    <t>10 julio 2018</t>
  </si>
  <si>
    <t>10 diciembre 2018</t>
  </si>
  <si>
    <t>https://www.youtube.com/watch?v=WXRIV3G7F7g</t>
  </si>
  <si>
    <t>Capacidad Técnica (3)</t>
  </si>
  <si>
    <t>MINTIC</t>
  </si>
  <si>
    <t>RESOLUCIÓN Nº 1046 de 2019 por la cual se le ordena el pago  a la sociedad  CABEZA RODANTE PRODUCCIONES SAS delestimulo a la propuesta para televisión “Bicentenarias, mujeres que cambiaron la historia”asignado a través de la convocatoria fomento a la industria 2019</t>
  </si>
  <si>
    <t>24 julio 2019</t>
  </si>
  <si>
    <t>20 diciembre 2019</t>
  </si>
  <si>
    <t>https://www.youtube.com/watch?v=Fuee6_37yB4&amp;t=585s</t>
  </si>
  <si>
    <t>Capacidad Técnica (7)</t>
  </si>
  <si>
    <t>CANAL CAPITAL</t>
  </si>
  <si>
    <t xml:space="preserve">CONTRATO DE PRESTACIÓN DE SERVICIOS 587 DE 2019Diseño, preproducción producción y posproducción de la serie de valores ciudadanos para cada uno de los grupos minoritarios que se proponen en esta convocatoria en virtud de la resolución 005 del 2019 de la Autoridad Nacional de Tv  </t>
  </si>
  <si>
    <t>10 julio 2019</t>
  </si>
  <si>
    <t>9 octubre 2019</t>
  </si>
  <si>
    <t>https://www.youtube.com/watch?v=R0RnTbRxY4I&amp;t=1s</t>
  </si>
  <si>
    <t>Capacidad Técnica (20)</t>
  </si>
  <si>
    <t>HISTORICO DE SMMLV</t>
  </si>
  <si>
    <t>AÑO</t>
  </si>
  <si>
    <t>VALOR</t>
  </si>
  <si>
    <t># SMMLV (Del Año de la suscripción del CTTO)</t>
  </si>
  <si>
    <t>SMMLV 2020</t>
  </si>
  <si>
    <t>VALOR DEL CONTRATO 2020</t>
  </si>
  <si>
    <t>VLR TOTAL CTTOS EJECUTADOS:</t>
  </si>
  <si>
    <t>CAMARA DIGITAL S.A.S</t>
  </si>
  <si>
    <t xml:space="preserve">DEPURA CREATIVIDAD </t>
  </si>
  <si>
    <t>Servicios de investigación, redacción de guiones, preproducción, producción, y postproducción para el documental COMPARTAMOS.</t>
  </si>
  <si>
    <t>1 de febrero 2018</t>
  </si>
  <si>
    <t>30 de mayo de 2018</t>
  </si>
  <si>
    <t>https://vimeo.com/114133089</t>
  </si>
  <si>
    <t>ASPECTOS TÉCNICOS HABILITANTES (3)</t>
  </si>
  <si>
    <t xml:space="preserve">Citamos las reglas de participación: 
4.3.1.2. Relación de Experiencia o Contratos Ejecutados.
"(...) En las tres certificaciones, sin embargo, se debe acreditar que correspondan a proyectos emitidos en canales de televisión o publicados en plataformas OTT."
La casa productora debe aclarar si el contenido certificado ha sido emitido a publicado tal como se indica en el numeral citado. </t>
  </si>
  <si>
    <t>Servicios de Investigación, preproducción, producción y postproducción de contenidos audiovisuales; mostrando las partes del conflicto y su proceso conciliatorio en el Documental de Tumaco. USAID-CCB</t>
  </si>
  <si>
    <t>15 de abril de 2019</t>
  </si>
  <si>
    <t>20 junio de 2019</t>
  </si>
  <si>
    <t>https://www.youtube.com/watch?v=rj3pEJ2wHro</t>
  </si>
  <si>
    <t>ASPECTOS TÉCNICOS HABILITANTES (4)</t>
  </si>
  <si>
    <t>CANAL REGIONAL DE TELEVISION - TEVEANDINA LTDA - CANAL TRECE.</t>
  </si>
  <si>
    <t xml:space="preserve">Anuar esfuerzos entre LOS COPRODUCTORES para realizar el diseño, investigación, preproducción, producción y posproducción, de la serie de ficción "HUILA -LA MALDICION DE LA CHAQUIRA" en virtud de la Resolución No. 0325 y 0581 de 2019 expedida por la ANTV. </t>
  </si>
  <si>
    <t>10 de julio de 2019</t>
  </si>
  <si>
    <t>31 diciembre de 2019</t>
  </si>
  <si>
    <t>CANAL TRECE</t>
  </si>
  <si>
    <t>https://www.youtube.com/watch?v=xBh9sMSy0QI</t>
  </si>
  <si>
    <t>ASPECTOS TÉCNICOS HABILITANTES (5)</t>
  </si>
  <si>
    <t xml:space="preserve"> </t>
  </si>
  <si>
    <t>DIECISEIS 9 FILMS S.A.S</t>
  </si>
  <si>
    <t>SOCIEDAD TELEVISIÓN DEL PACIFICO LTDA - TELEPACIFICO</t>
  </si>
  <si>
    <t>CONTRATO DE COPRODUCCIÓN Nº CE-084-2019 Anuar esfuerzos entre los COPRODUCTORES para la realización del proyecto de ficción 'La Ruta de los vientos', o como llegare a denominarse.</t>
  </si>
  <si>
    <t>5 mayo 2019</t>
  </si>
  <si>
    <t>15 diciembre 2019</t>
  </si>
  <si>
    <t>TELEPACIFICO</t>
  </si>
  <si>
    <t>https://www.youtube.com/watch?v=sezq37IG_dQ&amp;t=24s</t>
  </si>
  <si>
    <t>ASPECTOS TÉCNICOS HABILITANTES (7)</t>
  </si>
  <si>
    <t>CUMPLE</t>
  </si>
  <si>
    <t>PRODUCCIÓN POR ENCARGO Nº 307-2018 Realizar bajo la modalidad de producción por encargo, el diseño, investigación, preproducción, producción y postproducción del proyecto 'SERIE DOCUMENTAL PERFILES MUSICALES DE LA REGIÓN DE IMPACTO DE CANAL TRECE' o como llegue a denominarse de auerdo con los requerimientos conceptuales y técnicos establecidos en los documentos base del proyecto.</t>
  </si>
  <si>
    <t>23 mayo 2018</t>
  </si>
  <si>
    <t>31 diciembre 2018</t>
  </si>
  <si>
    <t>https://www.youtube.com/watch?v=YvM0hZF53SE</t>
  </si>
  <si>
    <t>ASPECTOS TÉCNICOS HABILITANTES (17)</t>
  </si>
  <si>
    <t>PRODUCCIÓN POR ENCARGO Nº 418-2017. El productor se obliga con Teveandina LTDA, a realizar el diseño, investigación, preproducción, producción y postproducción de una serie documental con el tema de "Costumbres y Prácticas poco convencionales de la Región". Todo conformidad con la naturaleza del servicio, los términos de referencia del proceso de ofertas por invitación Nº 003 de 2017, y con la propuesta presentada por el productor, la cual hace parte del presente contrato.</t>
  </si>
  <si>
    <t>17 septiembre 2017</t>
  </si>
  <si>
    <t>31 diciembre 2017</t>
  </si>
  <si>
    <t>https://www.youtube.com/watch?v=NpF6lgzqM_k</t>
  </si>
  <si>
    <t>ASPECTOS TÉCNICOS HABILITANTES (18)</t>
  </si>
  <si>
    <t>CONTRATO DE PRESTACIÓN DE SERVICIOS Nº 619-2017 El contratista se obliga a presentar los servicios de preproducción, producción y postproducción de 26 programas de crónicas y/o documentales incluyendo el diseño y la propuesta creativa para cada una de las líneas temáticas de comunidades en riesgo: Etnias. Lo anterior en el marco de la resolución 0011 de 2017 de la Autoridad Nacional de Televisión, ANTV y se compromete a cumplir con los requerimientos conceptuales y técnicos establecidos en los documentos base del proyecto.</t>
  </si>
  <si>
    <t>11 mayo 2017</t>
  </si>
  <si>
    <t>10 septiembre 2017</t>
  </si>
  <si>
    <t>https://www.youtube.com/watch?v=kXBqBjvvW4U</t>
  </si>
  <si>
    <t>ASPECTOS TÉCNICOS HABILITANTES (22)</t>
  </si>
  <si>
    <t>FRESA PRODUCCIONES Y COMUNICACIONES S.A.S</t>
  </si>
  <si>
    <t>CONTRATO PRESTACIÓN DE SERVICIOS Nº 393-2019 Realizar bajo la modalidad de producción por encargo, el diseño, la preproducción, producción y postproducción del reality show "escuela de música" o como llegue a denominarse; compuesto por 24 capítulos de 24 minutos de duración. El cual se encuentran dentro de los recursos otorgados por el MINTIC.</t>
  </si>
  <si>
    <t>6 agosto 2019</t>
  </si>
  <si>
    <t>13 diciembre 2019</t>
  </si>
  <si>
    <t>https://www.youtube.com/watch?v =6Xo9yM8OZ6g&amp;t</t>
  </si>
  <si>
    <t>APARTADO EXPERIENCIA - CANAL TRECE</t>
  </si>
  <si>
    <t>FONDO NACIONAL DE TURISMO - FONTUR</t>
  </si>
  <si>
    <t>Prestar los servicios de preproduccion, produccion y postproduccion de piezas para la implementacion de un plan promocional del productor turistico de Norte de Santander, como destino turistico de Norte de Santa</t>
  </si>
  <si>
    <t>30 noviembre 2016</t>
  </si>
  <si>
    <t>22 marzo 2017</t>
  </si>
  <si>
    <t>https://www.youtube.com/watch?v =aSmzL8</t>
  </si>
  <si>
    <t>APARTADO EXPERIENCIA - ARCHIVO FONTUR</t>
  </si>
  <si>
    <t>El proponente relaciona los productos “Fontur: Campaña Norte de Santander”, “La Cira-Infantas, nuestro primer siglo hacia el futuro” y “Yo soy fotógrafo P9” como evidencias a tomar en cuenta como experiencia válida para el Concurso Público No. 004 de 2020. No obstante, al revisar dichos materiales y comprobar la presencia permanente de marcas y voces institucionales en los dos productos, así como el evidente ánimo promocional de los mismos, el concepto técnico del canal es que son videos de corte institucional y/o publicitario que no cumplen con lo estipulado en el punto 4.3.1.3 Necesidad de certificaciones de experiencia y sus características de las reglas de participación, donde se establece que los proyectos certificados deben ser específicamente “series documentales, docurealities, documentales unitarios, y la tercera certificación puede ser de producciones de género ficción (series o unitarios).”</t>
  </si>
  <si>
    <t>CMS COMUNICACIÓN &amp; MARKETING SOLUTIONS</t>
  </si>
  <si>
    <t>CONRATO Nº15 -2018 Diseño, pre producción, producción y post producción de documental quecuenta la historia de los 100 años de la industria del petróleo a Colombia, estoincluye el desarrollo económico del país, el compromiso social y ambiental deEcopetrol con comunidades el Centro en Santander entre otros. Contiene larealización y conceptualización del guion, la producción y ejecución deldocumental y la edición de la pieza audiovisual que incluye la colorización final, el diseño sonoro y la graficación y textos en 2D.</t>
  </si>
  <si>
    <t>15 abril 2018</t>
  </si>
  <si>
    <t xml:space="preserve">https://www.youtube.com/watch?v=sPi1GW62TBE </t>
  </si>
  <si>
    <t>APARTADO EXPERIENCIA - CMS COMUNICACIONES</t>
  </si>
  <si>
    <t>ARIADNA S.A.S</t>
  </si>
  <si>
    <t>CONTRATO 516-2017 Realizar la preproduccion, produccion y postproduccion de un video promocional (Reality show audiovisual) para cine, television, y medios digitales, denominado Yo soy fotografo P9, para nuestro ciente huawe.</t>
  </si>
  <si>
    <t>1 octubre 2016</t>
  </si>
  <si>
    <t>30 diciembre 2016</t>
  </si>
  <si>
    <t>https://www.youtube.com/watch?v =wK4Z5Y</t>
  </si>
  <si>
    <t>APARTADO EXPERIENCIA - ARIADNA S.A</t>
  </si>
  <si>
    <t>SODIMAC COLOMBIA S.A</t>
  </si>
  <si>
    <t>Preproduccion,produccion y postproduccion de trabajos audiovisuales tales como comerciales para TV abierta y cerrada, comerciales para web, videos institucionales, videos web entre otros.</t>
  </si>
  <si>
    <t>1 abril 2015</t>
  </si>
  <si>
    <t>30 diciembre 2015</t>
  </si>
  <si>
    <t>https://www.youtube.com/watch?v=VzuuX7EIHwY</t>
  </si>
  <si>
    <t>APARTADO EXPERIENCIA - SODIMAC</t>
  </si>
  <si>
    <t xml:space="preserve">-Citamos las reglas de participación: 
4.3.1.2. Relación de Experiencia o Contratos Ejecutados.
"(...) tomando en cuenta que al menos dos (2) de las tres (3) certificaciones, deben ser específicamente sobre formatos como series documentales, docurealities, documentales unitarios, y la tercera (3) certificación puede ser de producciones de género ficción (series o unitarios)."
No sé evidencia que cumpla con las especificaciones técnicas del formato audiovisual solicitado, el contenido a certificar alude a piezas promocionales. 
-Citamos las reglas de participación: 
4.3.1.2. Relación de Experiencia o Contratos Ejecutados.
"(...) En las tres certificaciones, sin embargo, se debe acreditar que correspondan a proyectos emitidos en canales de televisión o publicados en plataformas OTT."
La casa productora debe aclarar si el contenido certificado ha sido emitido a publicado tal como se indica en el numeral citado. </t>
  </si>
  <si>
    <t>LINKTIC S.A.S</t>
  </si>
  <si>
    <t>TVA NOTICIAS S.A.S</t>
  </si>
  <si>
    <r>
      <t xml:space="preserve">La empresa LINKTIC S.A.S. con Nit. 900.037.743-9 </t>
    </r>
    <r>
      <rPr>
        <b/>
        <sz val="10"/>
        <rFont val="Arial"/>
        <family val="2"/>
      </rPr>
      <t>apoyó</t>
    </r>
    <r>
      <rPr>
        <sz val="10"/>
        <color rgb="FF000000"/>
        <rFont val="Arial"/>
      </rPr>
      <t xml:space="preserve"> a T.V.A. Noticias S.A.S. en  el  proceso  de  producción  audiovisual  del  proyecto  ‘‘Correrías  por el  Paisaje Cultural Cafetero, serie documental emitido por el Canal Regional Telecafé. El apoyo incluyo actividades de: 1.Apoyar a TVA Noticias en la producción, edición y emisión de los capítulosdel proyecto en calidad FullHD.2.Creación del guion propio del proyecto ‘3.Diseño, desarrollo, producción y posproducción del proyecto.4.Grabación de contenidos digitales para las pautas del proyecto.5.Edición  de  contenidos  y  efectos  visuales  de  cada  uno  de  los  capítulos  delproyecto.6.Colaborar   en   la   divulgación   de   contenidos   audiovisuales   propios   delproyecto, con el fin de ser promovido entre el público en general.</t>
    </r>
  </si>
  <si>
    <t>10 julio de 2019</t>
  </si>
  <si>
    <t>9 diciembre 2019</t>
  </si>
  <si>
    <t>TELECAFÉ</t>
  </si>
  <si>
    <t>ASPECTOS TÉCNICOS HABILITANTES ()</t>
  </si>
  <si>
    <t>El proponente presenta tres (3) certificaciones acreditadas por la empresa TVA NOTICIAS S.A.S, las cuales no obedecen a los lineamientos establecidos en las reglas de participación en el numeral 4.3.1.2. Relación de Experiencia o Contratos Ejecutados. Estas evidencian un "apoyo" y "participación" en la ejecución de los contratos de TVA NOTICIAS S.A.S y Telecafe LTDA, mas no una relación contractual entre el proponente y TVA NOTICIAS S.A.S.
De acuerdo a lo anterior citamos las reglas de participación:
4.3.1.2. Relación de Experiencia o Contratos Ejecutados."(...) Los contratos verbales no serán tenidos en cuenta para acreditar experiencia. No serán válidas las certificaciones expedidas por el mismo contratista."
4.3.1.3. Necesidad de Certificaciones de Experiencia y sus Características. 
"(...) LAS COPIAS DE CONTRATOS, ACTAS DE LIQUIDACIÓN, RELACIÓN DE CONTRATOS, REFERENCIAS COMERCIALES, ENTRE OTROS, SÓLO SE ACEPTARÁN COMO DOCUMENTOS ACLARATORIOS DE LAS CERTIFICACIONES DE EXPERIENCIA Y CUMPLIMIENTO PRESENTADAS Y NO COMO DOCUMENTOS PARA ACREDITAR LA INFORMACIÓN EXIGIDA EN LAS MISMAS."
4.3.1.3. Necesidad de Certificaciones de Experiencia y sus CaracterísticasPor las características del objeto a contratar se requiere verificar la experiencia en los términos descritos en elnumeral anterior Relación de Experiencia o Contrato Ejecutado, para lo cual se exige aportar las certificacionesde los contratos que se pretende hacer valer, las cuales deberán contener como mínimo la siguienteinformación:
"(...)
4. Objeto del contrato.       
7.Valor del contrato en pesos y/o en SMMLV "
Solicitamos a la casa productora hacer las aclaraciones pertinentes según las observaciones dadas. </t>
  </si>
  <si>
    <r>
      <t xml:space="preserve">La empresa LINKTIC S.A.S. con Nit. 900.037.743-9 </t>
    </r>
    <r>
      <rPr>
        <b/>
        <sz val="10"/>
        <rFont val="Arial"/>
        <family val="2"/>
      </rPr>
      <t>participó</t>
    </r>
    <r>
      <rPr>
        <sz val="10"/>
        <color rgb="FF000000"/>
        <rFont val="Arial"/>
      </rPr>
      <t xml:space="preserve"> con Tva Noticias en la producción  audiovisual  del  proyecto  ‘‘Juegos  de  la  mente’’ serie  de  ficción, emitido  por  el  Canal  Regional  Telecafé  desarrollando  las  siguientes actividades de:  1.Creación del guion propio del proyecto ‘‘Juegos de la mente’’2.Diseño, desarrollo, producción y posproducción del proyecto.3.Grabación de contenidos digitales para las pautas del proyecto.4.Edición  de  contenidos  y  efectos  visuales  de  cada  uno  de  los  capítulos  delproyecto.</t>
    </r>
  </si>
  <si>
    <t>26 enero 2018</t>
  </si>
  <si>
    <t>25 de mayo 2018</t>
  </si>
  <si>
    <r>
      <t xml:space="preserve">La empresa LINKTIC S.A.S. con Nit. 900.037.743-9 </t>
    </r>
    <r>
      <rPr>
        <b/>
        <sz val="10"/>
        <rFont val="Arial"/>
        <family val="2"/>
      </rPr>
      <t>apoyó</t>
    </r>
    <r>
      <rPr>
        <sz val="10"/>
        <color rgb="FF000000"/>
        <rFont val="Arial"/>
      </rPr>
      <t xml:space="preserve"> a T.V.A. Noticias S.A.S. con la producción  audiovisual  del  proyecto ‘‘Expedición  al  eje  verde’’serie documental, emitido por el Canal Regional Telecafé.El apoyo incluyo actividades de: 1.Creación del guion propio del proyecto ‘‘expedición al eje verde’’2.Diseño, desarrollo, producción y posproducción de los proyectos.3.Grabación de contenidos digitales para las pautas de los proyectos.4.Edición  de  contenidos  y  efectos  visuales  de  cada  uno  de  los  capítulos  delos proyectos.</t>
    </r>
  </si>
  <si>
    <t>3 agosto 2017</t>
  </si>
  <si>
    <t>15 diciembre 2017</t>
  </si>
  <si>
    <t>RHAYUELA FILMS S.A</t>
  </si>
  <si>
    <t>CONTRATO DE COPRODUCCIÓN Nº CE-084-2019 Realizar bajo la modalidad de producción por encargo, el diseño, investigación, preproducción, producción y postproducción del proyecto “SERIE INFANTIL SOBRE LOS INSTRUMENTOS MUSICALES DE LA REGION DE IMPACTO DE CANAL TRECE o como llegare a denominarse.</t>
  </si>
  <si>
    <t>25 mayo 2018</t>
  </si>
  <si>
    <t>15 diciembre 2018</t>
  </si>
  <si>
    <t>https://canaltrece.com.co/programas/mateo-y-el-tesoro-sonoro/</t>
  </si>
  <si>
    <t>PRODUCCIÓN POR ENCARGO Nº 307-2018 Anuar esfuerzos entre LOS COPRODUCTORES para realizar bajo la modalidad de coproducción, el diseño, investigación, preproducción, producción y postproducción de la serie de ficción "ANA Y EL PATRIMONIO" o como llegue a denominarse.</t>
  </si>
  <si>
    <t>30 abril 2019</t>
  </si>
  <si>
    <t>15 octubre 2019</t>
  </si>
  <si>
    <t>https://canaltrece.com.co/programas/ana-yo-soy-ana/</t>
  </si>
  <si>
    <t xml:space="preserve">Citamos las reglas de participación: 
4.3.1.2. Relación de Experiencia o Contratos Ejecutados.
"(...) tomando en cuenta que al menos dos (2) de las tres (3) certificaciones, deben ser específicamente sobre formatos como series documentales, docurealities, documentales unitarios, y la tercera (3) certificación puede ser de producciones de género ficción (series o unitarios)."
El proponente ya allego una certificación de formato ficción. </t>
  </si>
  <si>
    <t>TBWA / COLOMBIA</t>
  </si>
  <si>
    <t>(Pre producción,producción y post producción) del proyecto audiovisual titulado vidas cruzadas, seriedocumental de 4 capítulos para nuestro cliente Abbott que tuvo difusión WEB.</t>
  </si>
  <si>
    <t>18 diciembre 2017</t>
  </si>
  <si>
    <t>22 de marzo 2018</t>
  </si>
  <si>
    <t>https://www.youtube.com/watch?v=L1HdMxAmimU</t>
  </si>
  <si>
    <t xml:space="preserve">El material audiovisual relacionado bajo el nombre “Vidas cruzadas”, si bien se desarrolla desde la perspectiva de un storytelling narrativa y técnicamente bien logrado, claramente es una campaña publicitaria cuya finalidad es promocionar un concepto y una marca, como se evidencia por la presencia permanente de la marca del cliente a lo largo de la pieza y el protagonismo total que cobra al cierre de la misma.  En este sentido, se considera que no cumple con lo estipulado en el punto 4.3.1.3 Necesidad de certificaciones de experiencia y sus características de las reglas de participación, donde se establece que los proyectos certificados deben ser específicamente “series documentales, docurealities, documentales unitarios, y la tercera certificación puede ser de producciones de género ficción (series o unitarios).” Por tal motivo, el concepto técnico del canal es que, dadas sus características, el producto relacionado no puede ser tomado en cuenta como parte de la experiencia certificada por el proponente. </t>
  </si>
  <si>
    <t>PRODUCCIÓN POR ENCARGO Nº 418-2017. (pre producción,producción y post producción) del proyecto audiovisual titulado vidas cruzadas, seriedocumental de 4 capítulos para nuestro cliente Abbott que tuvo difusión WEB.</t>
  </si>
  <si>
    <t>16 agosto 2017</t>
  </si>
  <si>
    <t>12 Noviembre 2017</t>
  </si>
  <si>
    <t>https://www.youtube.com/watch?v=Ye7yzeowFKI</t>
  </si>
  <si>
    <t>STORY S.A.S</t>
  </si>
  <si>
    <t>Radio Televisión Nacional de Colombia -RTVC.</t>
  </si>
  <si>
    <t xml:space="preserve">Producciones Tiempo de Cine S.A.S – Actualmente STORY SAS (mismo nit). </t>
  </si>
  <si>
    <t>CONTRATO  Nº 764-2015 Prestación de Servicio bajo administración delegada por medio de la cual realizarála administración de recursos financieros, técnicos, logísticos y humanos para el diseño, preproducción, producción, posproducción, exhibición y transmisión de los proyectos “Especiales Culturales”, “Especiales Transversales”y “Proyectos Editoriales”</t>
  </si>
  <si>
    <t>16 de abril de 2015</t>
  </si>
  <si>
    <t>5 de enero de 2016</t>
  </si>
  <si>
    <t xml:space="preserve">Señal Colombia </t>
  </si>
  <si>
    <r>
      <t xml:space="preserve">https://vimeo.com/175885690
https://vimeo.com/175849191
</t>
    </r>
    <r>
      <rPr>
        <u/>
        <sz val="10"/>
        <color rgb="FF1155CC"/>
        <rFont val="Arial"/>
        <family val="2"/>
      </rPr>
      <t>https://vimeo.com/175848885</t>
    </r>
  </si>
  <si>
    <t>Teniendo en cuenta los documentos de subsanación presentados por el proponente y la naturaleza del contrato a certificar, la Entidad carece de elementos para hacer la verificación de la experiencia según lineamientos establecidos en las reglas de participación, toda vez que con el acta de finalización, acta de liquidación y copia del contrato no se logran establecer los datos necesarios para validar cuál es el proyecto a certificar, pues el contrato relacionado atañe a la prestación de múltiples servicios.  Por otro lado, el proponente también allega un documento denominado “Estado de estado-cuadro final de ejecución 2015”, que no es expedido por la entidad contratante y se entiende como una autocertificación. 
Lo anterior de acuerdo con lo establecido en las reglas de participación en el numeral 4.3.1.2. Relación de Experiencia o Contratos Ejecutados: "(...) Cuando el objeto del contrato que se pretende hacer valer como experiencia incluya bienes o servicios diferentes a los requeridos por la Entidad, deberá establecerse en la respectiva certificación o acta de liquidación, el valor de cada uno de los bienes o servicios suministrados, para que la entidad realice la respectiva verificación de experiencia, con los elementos que guarden relación con los requisitos de la presente contratación."</t>
  </si>
  <si>
    <t>Contrato No. 413 de 2013 Realización bajo la modalidad de producción por encargo, de la investigación, realización, producción y postproducción de la miniserie documental “Hechos del Corazón”</t>
  </si>
  <si>
    <t>23 de septiembre de 2013</t>
  </si>
  <si>
    <t xml:space="preserve">22 de enero de 2014 </t>
  </si>
  <si>
    <t>https://vimeo.com/108436911</t>
  </si>
  <si>
    <t>Instituto Distrital de Patrimonio Cultural.</t>
  </si>
  <si>
    <t>CONTRATO PRESTACION DE SERVICIOS Nº 285 DE 2013
Prestar los servicios requeridos por el instituto Distrital de Patrimonio Cultural en la pretaación del servicio de producción, posproducción y administración de la serie de televisión "Callejeando" del Instituto Distrital de Patrimonio Cultural.</t>
  </si>
  <si>
    <t>30 diciembre 2013</t>
  </si>
  <si>
    <t>16 junio 2014</t>
  </si>
  <si>
    <t xml:space="preserve">Canal Capital </t>
  </si>
  <si>
    <t>https://www.youtube.com/watch?v=Awj79bUi8Ds&amp;list=PLeTdWA5Rwxu8BAb09hQle4hdu3EZu0chK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</si>
</sst>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5">
    <font>
      <sz val="10"/>
      <color rgb="FF000000"/>
      <name val="Arial"/>
    </font>
    <font>
      <sz val="11"/>
      <color rgb="FF000000"/>
      <name val="Calibri"/>
      <family val="2"/>
    </font>
    <font>
      <b/>
      <sz val="11"/>
      <color rgb="FF000000"/>
      <name val="Calibri"/>
      <family val="2"/>
    </font>
    <font>
      <sz val="10"/>
      <name val="Arial"/>
      <family val="2"/>
    </font>
    <font>
      <u/>
      <sz val="10"/>
      <color rgb="FF1155CC"/>
      <name val="Arial"/>
      <family val="2"/>
    </font>
    <font>
      <u/>
      <sz val="11"/>
      <color rgb="FF000000"/>
      <name val="Calibri"/>
      <family val="2"/>
    </font>
    <font>
      <i/>
      <sz val="11"/>
      <color rgb="FFD0CECE"/>
      <name val="Calibri"/>
      <family val="2"/>
    </font>
    <font>
      <u/>
      <sz val="11"/>
      <color rgb="FF1155CC"/>
      <name val="Calibri"/>
      <family val="2"/>
    </font>
    <font>
      <i/>
      <sz val="9"/>
      <color rgb="FF000000"/>
      <name val="Calibri"/>
      <family val="2"/>
    </font>
    <font>
      <i/>
      <sz val="11"/>
      <color rgb="FFD9D9D9"/>
      <name val="Calibri"/>
      <family val="2"/>
    </font>
    <font>
      <sz val="10"/>
      <color theme="1"/>
      <name val="Arial"/>
      <family val="2"/>
    </font>
    <font>
      <sz val="12"/>
      <color rgb="FF000000"/>
      <name val="Calibri"/>
      <family val="2"/>
    </font>
    <font>
      <u/>
      <sz val="11"/>
      <color rgb="FF0000FF"/>
      <name val="Calibri"/>
      <family val="2"/>
    </font>
    <font>
      <sz val="11"/>
      <color rgb="FFFF0000"/>
      <name val="Calibri"/>
      <family val="2"/>
    </font>
    <font>
      <u/>
      <sz val="11"/>
      <color rgb="FF0563C1"/>
      <name val="Calibri"/>
      <family val="2"/>
    </font>
    <font>
      <b/>
      <sz val="10"/>
      <color theme="1"/>
      <name val="Arial"/>
      <family val="2"/>
    </font>
    <font>
      <u/>
      <sz val="11"/>
      <color rgb="FF000000"/>
      <name val="Docs-Calibri"/>
    </font>
    <font>
      <u/>
      <sz val="11"/>
      <color rgb="FF000000"/>
      <name val="Inconsolata"/>
    </font>
    <font>
      <u/>
      <sz val="11"/>
      <color rgb="FF1155CC"/>
      <name val="Arial"/>
      <family val="2"/>
    </font>
    <font>
      <u/>
      <sz val="11"/>
      <color rgb="FF000000"/>
      <name val="Arial"/>
      <family val="2"/>
    </font>
    <font>
      <sz val="11"/>
      <color rgb="FF000000"/>
      <name val="Arial"/>
      <family val="2"/>
    </font>
    <font>
      <u/>
      <sz val="10"/>
      <color rgb="FF0000FF"/>
      <name val="Arial"/>
      <family val="2"/>
    </font>
    <font>
      <b/>
      <sz val="10"/>
      <name val="Arial"/>
      <family val="2"/>
    </font>
    <font>
      <sz val="10"/>
      <color rgb="FF000000"/>
      <name val="Arial"/>
      <family val="2"/>
    </font>
    <font>
      <u/>
      <sz val="10"/>
      <color theme="10"/>
      <name val="Arial"/>
    </font>
  </fonts>
  <fills count="8">
    <fill>
      <patternFill patternType="none"/>
    </fill>
    <fill>
      <patternFill patternType="gray125"/>
    </fill>
    <fill>
      <patternFill patternType="solid">
        <fgColor rgb="FFD0CECE"/>
        <bgColor rgb="FFD0CECE"/>
      </patternFill>
    </fill>
    <fill>
      <patternFill patternType="solid">
        <fgColor rgb="FFFCE4D6"/>
        <bgColor rgb="FFFCE4D6"/>
      </patternFill>
    </fill>
    <fill>
      <patternFill patternType="solid">
        <fgColor rgb="FFFFF2CC"/>
        <bgColor rgb="FFFFF2CC"/>
      </patternFill>
    </fill>
    <fill>
      <patternFill patternType="solid">
        <fgColor rgb="FFFFFFFF"/>
        <bgColor rgb="FFFFFFFF"/>
      </patternFill>
    </fill>
    <fill>
      <patternFill patternType="solid">
        <fgColor rgb="FF00FF00"/>
        <bgColor rgb="FF00FF00"/>
      </patternFill>
    </fill>
    <fill>
      <patternFill patternType="solid">
        <fgColor theme="0"/>
        <bgColor theme="0"/>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24" fillId="0" borderId="0" applyNumberFormat="0" applyFill="0" applyBorder="0" applyAlignment="0" applyProtection="0"/>
  </cellStyleXfs>
  <cellXfs count="125">
    <xf numFmtId="0" fontId="0" fillId="0" borderId="0" xfId="0" applyFont="1" applyAlignment="1"/>
    <xf numFmtId="0" fontId="1" fillId="0" borderId="0" xfId="0" applyFont="1" applyAlignment="1"/>
    <xf numFmtId="0" fontId="1" fillId="0" borderId="0" xfId="0" applyFont="1"/>
    <xf numFmtId="0" fontId="2" fillId="2" borderId="4" xfId="0" applyFont="1" applyFill="1" applyBorder="1" applyAlignment="1">
      <alignment horizontal="center"/>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xf>
    <xf numFmtId="0" fontId="2" fillId="2" borderId="4" xfId="0" applyFont="1" applyFill="1" applyBorder="1" applyAlignment="1">
      <alignment horizontal="center" vertical="center"/>
    </xf>
    <xf numFmtId="0" fontId="8" fillId="0" borderId="0" xfId="0" applyFont="1" applyAlignment="1"/>
    <xf numFmtId="0" fontId="9"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0" xfId="0" applyFont="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164" fontId="1" fillId="0" borderId="6" xfId="0" applyNumberFormat="1" applyFont="1" applyBorder="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164" fontId="1" fillId="0" borderId="4" xfId="0" applyNumberFormat="1" applyFont="1" applyBorder="1" applyAlignment="1">
      <alignment horizontal="center" vertical="center"/>
    </xf>
    <xf numFmtId="0" fontId="11" fillId="0" borderId="4" xfId="0" applyFont="1" applyBorder="1"/>
    <xf numFmtId="0" fontId="12" fillId="0" borderId="4" xfId="0" applyFont="1" applyBorder="1" applyAlignment="1">
      <alignment vertical="center" wrapText="1"/>
    </xf>
    <xf numFmtId="0" fontId="13" fillId="0" borderId="0" xfId="0" applyFont="1" applyAlignment="1">
      <alignment horizontal="left"/>
    </xf>
    <xf numFmtId="0" fontId="14" fillId="0" borderId="0" xfId="0" applyFont="1" applyAlignment="1">
      <alignment horizontal="left"/>
    </xf>
    <xf numFmtId="0" fontId="1" fillId="4" borderId="5" xfId="0" applyFont="1" applyFill="1" applyBorder="1" applyAlignment="1">
      <alignment horizontal="center"/>
    </xf>
    <xf numFmtId="0" fontId="1" fillId="0" borderId="5" xfId="0" applyFont="1" applyBorder="1" applyAlignment="1">
      <alignment horizontal="center"/>
    </xf>
    <xf numFmtId="164" fontId="1" fillId="5" borderId="8" xfId="0" applyNumberFormat="1" applyFont="1" applyFill="1" applyBorder="1" applyAlignment="1">
      <alignment horizontal="center"/>
    </xf>
    <xf numFmtId="0" fontId="1" fillId="0" borderId="9" xfId="0" applyFont="1" applyBorder="1" applyAlignment="1">
      <alignment horizontal="center"/>
    </xf>
    <xf numFmtId="164" fontId="1" fillId="0" borderId="10" xfId="0" applyNumberFormat="1" applyFont="1" applyBorder="1" applyAlignment="1">
      <alignment horizontal="center"/>
    </xf>
    <xf numFmtId="164" fontId="1" fillId="0" borderId="0" xfId="0" applyNumberFormat="1" applyFont="1" applyAlignment="1">
      <alignment horizontal="left"/>
    </xf>
    <xf numFmtId="0" fontId="1" fillId="0" borderId="6" xfId="0" applyFont="1" applyBorder="1" applyAlignment="1">
      <alignment horizontal="center"/>
    </xf>
    <xf numFmtId="164" fontId="1" fillId="0" borderId="11" xfId="0" applyNumberFormat="1" applyFont="1" applyBorder="1" applyAlignment="1">
      <alignment horizontal="center"/>
    </xf>
    <xf numFmtId="0" fontId="1" fillId="0" borderId="6" xfId="0" applyFont="1" applyBorder="1" applyAlignment="1">
      <alignment horizontal="center" vertical="center"/>
    </xf>
    <xf numFmtId="164" fontId="1" fillId="5" borderId="1" xfId="0" applyNumberFormat="1" applyFont="1" applyFill="1" applyBorder="1" applyAlignment="1">
      <alignment horizontal="center" vertical="center" wrapText="1"/>
    </xf>
    <xf numFmtId="1" fontId="1" fillId="0" borderId="6" xfId="0" applyNumberFormat="1" applyFont="1" applyBorder="1" applyAlignment="1">
      <alignment horizontal="center" vertical="center" wrapText="1"/>
    </xf>
    <xf numFmtId="0" fontId="15" fillId="0" borderId="4" xfId="0" applyFont="1" applyBorder="1" applyAlignment="1">
      <alignment horizontal="center" wrapText="1"/>
    </xf>
    <xf numFmtId="164" fontId="15" fillId="6" borderId="4" xfId="0" applyNumberFormat="1" applyFont="1" applyFill="1" applyBorder="1" applyAlignment="1">
      <alignment horizontal="center" vertical="center"/>
    </xf>
    <xf numFmtId="0" fontId="1" fillId="5" borderId="0" xfId="0" applyFont="1" applyFill="1" applyAlignment="1">
      <alignment horizontal="center" vertical="center" wrapText="1"/>
    </xf>
    <xf numFmtId="0" fontId="16"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7" fillId="5" borderId="4" xfId="0" applyFont="1" applyFill="1" applyBorder="1" applyAlignment="1">
      <alignment vertical="center" wrapText="1"/>
    </xf>
    <xf numFmtId="0" fontId="11" fillId="0" borderId="4" xfId="0" applyFont="1" applyBorder="1" applyAlignment="1"/>
    <xf numFmtId="0" fontId="1" fillId="0" borderId="0" xfId="0" applyFont="1" applyAlignment="1">
      <alignment vertical="center" wrapText="1"/>
    </xf>
    <xf numFmtId="0" fontId="18" fillId="5" borderId="4" xfId="0" applyFont="1" applyFill="1" applyBorder="1" applyAlignment="1">
      <alignment vertical="center" wrapText="1"/>
    </xf>
    <xf numFmtId="0" fontId="1" fillId="7" borderId="6" xfId="0" applyFont="1" applyFill="1" applyBorder="1" applyAlignment="1">
      <alignment horizontal="center" vertical="center"/>
    </xf>
    <xf numFmtId="164" fontId="1" fillId="7" borderId="1"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1" fontId="1" fillId="7" borderId="6" xfId="0" applyNumberFormat="1" applyFont="1" applyFill="1" applyBorder="1" applyAlignment="1">
      <alignment horizontal="center" vertical="center" wrapText="1"/>
    </xf>
    <xf numFmtId="164" fontId="1" fillId="7" borderId="6" xfId="0" applyNumberFormat="1" applyFont="1" applyFill="1" applyBorder="1" applyAlignment="1">
      <alignment horizontal="center" vertical="center" wrapText="1"/>
    </xf>
    <xf numFmtId="0" fontId="10" fillId="7" borderId="0" xfId="0" applyFont="1" applyFill="1"/>
    <xf numFmtId="0" fontId="1" fillId="7" borderId="4" xfId="0" applyFont="1" applyFill="1" applyBorder="1" applyAlignment="1">
      <alignment horizontal="center" vertical="center"/>
    </xf>
    <xf numFmtId="1" fontId="10" fillId="7" borderId="4" xfId="0" applyNumberFormat="1" applyFont="1" applyFill="1" applyBorder="1" applyAlignment="1">
      <alignment horizontal="center" vertical="center"/>
    </xf>
    <xf numFmtId="0" fontId="19" fillId="5" borderId="4" xfId="0" applyFont="1" applyFill="1" applyBorder="1" applyAlignment="1">
      <alignment vertical="center" wrapText="1"/>
    </xf>
    <xf numFmtId="0" fontId="20" fillId="5" borderId="4" xfId="0" applyFont="1" applyFill="1" applyBorder="1" applyAlignment="1">
      <alignment vertical="center" wrapText="1"/>
    </xf>
    <xf numFmtId="164" fontId="1" fillId="0" borderId="1" xfId="0" applyNumberFormat="1" applyFont="1" applyBorder="1" applyAlignment="1">
      <alignment horizontal="center" vertical="center" wrapText="1"/>
    </xf>
    <xf numFmtId="0" fontId="10" fillId="0" borderId="4" xfId="0" applyFont="1" applyBorder="1" applyAlignment="1">
      <alignment horizontal="center" vertical="center"/>
    </xf>
    <xf numFmtId="0" fontId="1" fillId="5" borderId="0" xfId="0" applyFont="1" applyFill="1" applyAlignment="1">
      <alignment horizontal="center"/>
    </xf>
    <xf numFmtId="0" fontId="1" fillId="5" borderId="0" xfId="0" applyFont="1" applyFill="1" applyAlignment="1">
      <alignment horizontal="left"/>
    </xf>
    <xf numFmtId="0" fontId="10" fillId="5" borderId="0" xfId="0" applyFont="1" applyFill="1"/>
    <xf numFmtId="0" fontId="2" fillId="5" borderId="0" xfId="0" applyFont="1" applyFill="1" applyAlignment="1">
      <alignment horizontal="center"/>
    </xf>
    <xf numFmtId="0" fontId="2" fillId="5" borderId="4" xfId="0" applyFont="1" applyFill="1" applyBorder="1" applyAlignment="1">
      <alignment horizontal="center"/>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6" xfId="0" applyFont="1" applyFill="1" applyBorder="1" applyAlignment="1">
      <alignment horizontal="left" vertical="center" wrapText="1"/>
    </xf>
    <xf numFmtId="164" fontId="1" fillId="5" borderId="6" xfId="0" applyNumberFormat="1"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wrapText="1"/>
    </xf>
    <xf numFmtId="0" fontId="10" fillId="5" borderId="0" xfId="0" applyFont="1" applyFill="1" applyAlignment="1">
      <alignment vertical="center" wrapText="1"/>
    </xf>
    <xf numFmtId="0" fontId="1" fillId="5" borderId="0" xfId="0" applyFont="1" applyFill="1" applyAlignment="1">
      <alignment vertical="center" wrapText="1"/>
    </xf>
    <xf numFmtId="164" fontId="1" fillId="5" borderId="4" xfId="0" applyNumberFormat="1" applyFont="1" applyFill="1" applyBorder="1" applyAlignment="1">
      <alignment horizontal="center" vertical="center"/>
    </xf>
    <xf numFmtId="0" fontId="13" fillId="5" borderId="0" xfId="0" applyFont="1" applyFill="1" applyAlignment="1">
      <alignment horizontal="left"/>
    </xf>
    <xf numFmtId="0" fontId="1" fillId="5" borderId="5" xfId="0" applyFont="1" applyFill="1" applyBorder="1" applyAlignment="1">
      <alignment horizontal="center"/>
    </xf>
    <xf numFmtId="0" fontId="1" fillId="5" borderId="9" xfId="0" applyFont="1" applyFill="1" applyBorder="1" applyAlignment="1">
      <alignment horizontal="center"/>
    </xf>
    <xf numFmtId="164" fontId="1" fillId="5" borderId="10" xfId="0" applyNumberFormat="1" applyFont="1" applyFill="1" applyBorder="1" applyAlignment="1">
      <alignment horizontal="center"/>
    </xf>
    <xf numFmtId="164" fontId="1" fillId="5" borderId="0" xfId="0" applyNumberFormat="1" applyFont="1" applyFill="1" applyAlignment="1">
      <alignment horizontal="left"/>
    </xf>
    <xf numFmtId="0" fontId="1" fillId="5" borderId="6" xfId="0" applyFont="1" applyFill="1" applyBorder="1" applyAlignment="1">
      <alignment horizontal="center"/>
    </xf>
    <xf numFmtId="164" fontId="1" fillId="5" borderId="11" xfId="0" applyNumberFormat="1" applyFont="1" applyFill="1" applyBorder="1" applyAlignment="1">
      <alignment horizontal="center"/>
    </xf>
    <xf numFmtId="0" fontId="1" fillId="5" borderId="0" xfId="0" applyFont="1" applyFill="1"/>
    <xf numFmtId="0" fontId="1" fillId="5" borderId="6" xfId="0" applyFont="1" applyFill="1" applyBorder="1" applyAlignment="1">
      <alignment horizontal="center" vertical="center"/>
    </xf>
    <xf numFmtId="1" fontId="1" fillId="5" borderId="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xf>
    <xf numFmtId="0" fontId="15" fillId="5" borderId="4" xfId="0" applyFont="1" applyFill="1" applyBorder="1" applyAlignment="1">
      <alignment horizontal="center" wrapText="1"/>
    </xf>
    <xf numFmtId="164" fontId="15" fillId="5" borderId="4" xfId="0" applyNumberFormat="1" applyFont="1" applyFill="1" applyBorder="1" applyAlignment="1">
      <alignment horizontal="center" vertical="center"/>
    </xf>
    <xf numFmtId="0" fontId="10" fillId="5" borderId="4" xfId="0" applyFont="1" applyFill="1" applyBorder="1" applyAlignment="1">
      <alignment horizontal="center" vertical="center"/>
    </xf>
    <xf numFmtId="0" fontId="21" fillId="5" borderId="4" xfId="0" applyFont="1" applyFill="1" applyBorder="1" applyAlignment="1">
      <alignment vertical="center"/>
    </xf>
    <xf numFmtId="0" fontId="1" fillId="5" borderId="4" xfId="0" applyFont="1" applyFill="1" applyBorder="1" applyAlignment="1">
      <alignment vertical="center" wrapText="1"/>
    </xf>
    <xf numFmtId="1" fontId="10" fillId="0" borderId="4" xfId="0" applyNumberFormat="1"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5" fillId="5" borderId="0" xfId="0" applyFont="1" applyFill="1" applyAlignment="1">
      <alignment horizontal="center" vertical="center" wrapText="1"/>
    </xf>
    <xf numFmtId="0" fontId="7" fillId="5" borderId="0" xfId="0" applyFont="1" applyFill="1" applyAlignment="1">
      <alignment horizontal="center" vertical="center" wrapText="1"/>
    </xf>
    <xf numFmtId="0" fontId="7" fillId="5" borderId="4" xfId="0" applyFont="1" applyFill="1" applyBorder="1" applyAlignment="1">
      <alignment horizontal="center" vertical="center" wrapText="1"/>
    </xf>
    <xf numFmtId="0" fontId="14" fillId="0" borderId="4" xfId="0" applyFont="1" applyBorder="1" applyAlignment="1">
      <alignment horizontal="left"/>
    </xf>
    <xf numFmtId="0" fontId="7" fillId="0" borderId="4" xfId="0" applyFont="1" applyBorder="1" applyAlignment="1">
      <alignment horizontal="left" vertical="center" wrapText="1"/>
    </xf>
    <xf numFmtId="0" fontId="14" fillId="5" borderId="0" xfId="0" applyFont="1" applyFill="1" applyAlignment="1">
      <alignment horizontal="left"/>
    </xf>
    <xf numFmtId="0" fontId="7" fillId="5" borderId="12" xfId="0" applyFont="1" applyFill="1" applyBorder="1" applyAlignment="1">
      <alignment horizontal="center" vertical="center" wrapText="1"/>
    </xf>
    <xf numFmtId="0" fontId="24" fillId="5" borderId="4" xfId="1" applyFill="1" applyBorder="1" applyAlignment="1">
      <alignment horizontal="center" vertical="center" wrapText="1"/>
    </xf>
    <xf numFmtId="0" fontId="24" fillId="5" borderId="4" xfId="1" applyFill="1" applyBorder="1" applyAlignment="1">
      <alignment vertical="center" wrapText="1"/>
    </xf>
    <xf numFmtId="0" fontId="2" fillId="0" borderId="1" xfId="0" applyFont="1" applyBorder="1" applyAlignment="1">
      <alignment horizontal="center"/>
    </xf>
    <xf numFmtId="0" fontId="3" fillId="0" borderId="2" xfId="0" applyFont="1" applyBorder="1" applyAlignment="1"/>
    <xf numFmtId="0" fontId="3" fillId="0" borderId="3" xfId="0" applyFont="1" applyBorder="1" applyAlignment="1"/>
    <xf numFmtId="0" fontId="7" fillId="0" borderId="1" xfId="0" applyFont="1" applyBorder="1" applyAlignment="1">
      <alignment horizontal="left" vertical="center" wrapText="1"/>
    </xf>
    <xf numFmtId="0" fontId="4" fillId="0" borderId="1" xfId="0" applyFont="1" applyBorder="1" applyAlignment="1"/>
    <xf numFmtId="0" fontId="5" fillId="0" borderId="1" xfId="0" applyFont="1" applyBorder="1" applyAlignment="1">
      <alignment horizontal="left" vertical="center" wrapText="1"/>
    </xf>
    <xf numFmtId="0" fontId="10" fillId="0" borderId="1" xfId="0" applyFont="1" applyBorder="1" applyAlignment="1"/>
    <xf numFmtId="0" fontId="1" fillId="3" borderId="1" xfId="0" applyFont="1" applyFill="1" applyBorder="1" applyAlignment="1">
      <alignment horizontal="center"/>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2" fillId="5" borderId="1" xfId="0" applyFont="1" applyFill="1" applyBorder="1" applyAlignment="1">
      <alignment horizontal="center"/>
    </xf>
    <xf numFmtId="0" fontId="10" fillId="5" borderId="1" xfId="0" applyFont="1" applyFill="1" applyBorder="1" applyAlignment="1"/>
    <xf numFmtId="0" fontId="1" fillId="5" borderId="5" xfId="0" applyFont="1" applyFill="1" applyBorder="1" applyAlignment="1">
      <alignment vertical="center" wrapText="1"/>
    </xf>
    <xf numFmtId="0" fontId="3" fillId="0" borderId="9" xfId="0" applyFont="1" applyBorder="1" applyAlignment="1"/>
    <xf numFmtId="0" fontId="3" fillId="0" borderId="6" xfId="0" applyFont="1" applyBorder="1" applyAlignment="1"/>
    <xf numFmtId="0" fontId="1" fillId="5" borderId="1" xfId="0" applyFont="1" applyFill="1" applyBorder="1" applyAlignment="1">
      <alignment horizontal="center"/>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752475</xdr:colOff>
      <xdr:row>0</xdr:row>
      <xdr:rowOff>0</xdr:rowOff>
    </xdr:from>
    <xdr:ext cx="1085850" cy="5048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youtube.com/watch?v=R0RnTbRxY4I&amp;t=1s" TargetMode="External"/><Relationship Id="rId2" Type="http://schemas.openxmlformats.org/officeDocument/2006/relationships/hyperlink" Target="https://www.youtube.com/watch?v=Fuee6_37yB4&amp;t=585s" TargetMode="External"/><Relationship Id="rId1" Type="http://schemas.openxmlformats.org/officeDocument/2006/relationships/hyperlink" Target="https://www.youtube.com/watch?v=WXRIV3G7F7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youtube.com/watch?v=xBh9sMSy0QI" TargetMode="External"/><Relationship Id="rId2" Type="http://schemas.openxmlformats.org/officeDocument/2006/relationships/hyperlink" Target="https://www.youtube.com/watch?v=rj3pEJ2wHro" TargetMode="External"/><Relationship Id="rId1" Type="http://schemas.openxmlformats.org/officeDocument/2006/relationships/hyperlink" Target="https://vimeo.com/114133089"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youtube.com/watch?v=NpF6lgzqM_k" TargetMode="External"/><Relationship Id="rId2" Type="http://schemas.openxmlformats.org/officeDocument/2006/relationships/hyperlink" Target="https://www.youtube.com/watch?v=YvM0hZF53SE" TargetMode="External"/><Relationship Id="rId1" Type="http://schemas.openxmlformats.org/officeDocument/2006/relationships/hyperlink" Target="https://www.youtube.com/watch?v=sezq37IG_dQ&amp;t=24s" TargetMode="External"/><Relationship Id="rId4" Type="http://schemas.openxmlformats.org/officeDocument/2006/relationships/hyperlink" Target="https://www.youtube.com/watch?v=kXBqBjvvW4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youtube.com/watch?v%20=aSmzL8" TargetMode="External"/><Relationship Id="rId2" Type="http://schemas.openxmlformats.org/officeDocument/2006/relationships/hyperlink" Target="https://www.youtube.com/watch?v=VzuuX7EIHwY" TargetMode="External"/><Relationship Id="rId1" Type="http://schemas.openxmlformats.org/officeDocument/2006/relationships/hyperlink" Target="https://www.youtube.com/watch?v=sPi1GW62TBE" TargetMode="External"/><Relationship Id="rId4" Type="http://schemas.openxmlformats.org/officeDocument/2006/relationships/hyperlink" Target="https://www.youtube.com/watch?v%20=wK4Z5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youtube.com/watch?v=L1HdMxAmimU" TargetMode="External"/><Relationship Id="rId2" Type="http://schemas.openxmlformats.org/officeDocument/2006/relationships/hyperlink" Target="https://canaltrece.com.co/programas/ana-yo-soy-ana/" TargetMode="External"/><Relationship Id="rId1" Type="http://schemas.openxmlformats.org/officeDocument/2006/relationships/hyperlink" Target="https://canaltrece.com.co/programas/mateo-y-el-tesoro-sonoro/" TargetMode="External"/><Relationship Id="rId4" Type="http://schemas.openxmlformats.org/officeDocument/2006/relationships/hyperlink" Target="https://www.youtube.com/watch?v=Ye7yzeowFKI"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youtube.com/watch?v=Awj79bUi8Ds&amp;list=PLeTdWA5Rwxu8BAb09hQle4hdu3EZu0chK" TargetMode="External"/><Relationship Id="rId2" Type="http://schemas.openxmlformats.org/officeDocument/2006/relationships/hyperlink" Target="https://vimeo.com/108436911" TargetMode="External"/><Relationship Id="rId1" Type="http://schemas.openxmlformats.org/officeDocument/2006/relationships/hyperlink" Target="https://vimeo.com/1758488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M74"/>
  <sheetViews>
    <sheetView showGridLines="0" tabSelected="1" workbookViewId="0">
      <selection activeCell="G7" sqref="G7"/>
    </sheetView>
  </sheetViews>
  <sheetFormatPr baseColWidth="10" defaultColWidth="14.5" defaultRowHeight="15.75" customHeight="1"/>
  <cols>
    <col min="3" max="3" width="31" customWidth="1"/>
    <col min="4" max="4" width="28.33203125" customWidth="1"/>
  </cols>
  <sheetData>
    <row r="1" spans="1:13" ht="47.25" customHeight="1">
      <c r="A1" s="1"/>
      <c r="B1" s="11"/>
      <c r="C1" s="1"/>
      <c r="D1" s="11"/>
      <c r="E1" s="1"/>
      <c r="F1" s="1"/>
      <c r="G1" s="1"/>
      <c r="H1" s="1"/>
      <c r="I1" s="1"/>
      <c r="J1" s="1"/>
      <c r="K1" s="1"/>
      <c r="L1" s="1"/>
      <c r="M1" s="1"/>
    </row>
    <row r="2" spans="1:13" ht="15">
      <c r="A2" s="1"/>
      <c r="B2" s="108" t="s">
        <v>0</v>
      </c>
      <c r="C2" s="109"/>
      <c r="D2" s="110"/>
      <c r="E2" s="1"/>
      <c r="F2" s="1"/>
      <c r="G2" s="1"/>
      <c r="H2" s="1"/>
      <c r="I2" s="1"/>
      <c r="J2" s="1"/>
      <c r="K2" s="1"/>
      <c r="L2" s="1"/>
      <c r="M2" s="1"/>
    </row>
    <row r="3" spans="1:13" ht="15">
      <c r="A3" s="1"/>
      <c r="B3" s="11"/>
      <c r="C3" s="1"/>
      <c r="D3" s="1"/>
      <c r="E3" s="1"/>
      <c r="F3" s="2"/>
      <c r="G3" s="2"/>
      <c r="H3" s="2"/>
      <c r="I3" s="2"/>
      <c r="J3" s="2"/>
      <c r="K3" s="2"/>
      <c r="L3" s="1"/>
      <c r="M3" s="1"/>
    </row>
    <row r="4" spans="1:13" ht="15">
      <c r="A4" s="1"/>
      <c r="B4" s="3" t="s">
        <v>1</v>
      </c>
      <c r="C4" s="112" t="s">
        <v>2</v>
      </c>
      <c r="D4" s="110"/>
      <c r="E4" s="1"/>
      <c r="F4" s="1"/>
      <c r="G4" s="1"/>
      <c r="H4" s="1"/>
      <c r="I4" s="1"/>
      <c r="J4" s="1"/>
      <c r="K4" s="1"/>
      <c r="L4" s="1"/>
      <c r="M4" s="1"/>
    </row>
    <row r="5" spans="1:13" ht="32">
      <c r="A5" s="1"/>
      <c r="B5" s="20">
        <v>1</v>
      </c>
      <c r="C5" s="22" t="s">
        <v>3</v>
      </c>
      <c r="D5" s="4" t="s">
        <v>4</v>
      </c>
      <c r="E5" s="1"/>
      <c r="F5" s="1"/>
      <c r="G5" s="1"/>
      <c r="H5" s="1"/>
      <c r="I5" s="1"/>
      <c r="J5" s="1"/>
      <c r="K5" s="1"/>
      <c r="L5" s="1"/>
      <c r="M5" s="1"/>
    </row>
    <row r="6" spans="1:13" ht="32">
      <c r="A6" s="1"/>
      <c r="B6" s="20">
        <v>2</v>
      </c>
      <c r="C6" s="22" t="s">
        <v>5</v>
      </c>
      <c r="D6" s="4" t="s">
        <v>4</v>
      </c>
      <c r="E6" s="1"/>
      <c r="F6" s="1"/>
      <c r="G6" s="1"/>
      <c r="H6" s="1"/>
      <c r="I6" s="1"/>
      <c r="J6" s="1"/>
      <c r="K6" s="1"/>
      <c r="L6" s="1"/>
      <c r="M6" s="1"/>
    </row>
    <row r="7" spans="1:13" ht="15">
      <c r="A7" s="1"/>
      <c r="B7" s="11"/>
      <c r="C7" s="48"/>
      <c r="D7" s="5"/>
      <c r="E7" s="1"/>
      <c r="F7" s="1"/>
      <c r="G7" s="1"/>
      <c r="H7" s="1"/>
      <c r="I7" s="1"/>
      <c r="J7" s="1"/>
      <c r="K7" s="1"/>
      <c r="L7" s="1"/>
      <c r="M7" s="1"/>
    </row>
    <row r="8" spans="1:13" ht="15">
      <c r="A8" s="1"/>
      <c r="B8" s="3" t="s">
        <v>1</v>
      </c>
      <c r="C8" s="112" t="s">
        <v>6</v>
      </c>
      <c r="D8" s="110"/>
      <c r="E8" s="1"/>
      <c r="F8" s="1"/>
      <c r="G8" s="1"/>
      <c r="H8" s="1"/>
      <c r="I8" s="1"/>
      <c r="J8" s="1"/>
      <c r="K8" s="1"/>
      <c r="L8" s="1"/>
      <c r="M8" s="1"/>
    </row>
    <row r="9" spans="1:13" ht="32">
      <c r="A9" s="1"/>
      <c r="B9" s="20">
        <v>1</v>
      </c>
      <c r="C9" s="22" t="s">
        <v>3</v>
      </c>
      <c r="D9" s="4" t="s">
        <v>7</v>
      </c>
      <c r="E9" s="1"/>
      <c r="F9" s="1"/>
      <c r="G9" s="1"/>
      <c r="H9" s="1"/>
      <c r="I9" s="1"/>
      <c r="J9" s="1"/>
      <c r="K9" s="1"/>
      <c r="L9" s="1"/>
      <c r="M9" s="1"/>
    </row>
    <row r="10" spans="1:13" ht="32">
      <c r="A10" s="1"/>
      <c r="B10" s="20">
        <v>2</v>
      </c>
      <c r="C10" s="22" t="s">
        <v>5</v>
      </c>
      <c r="D10" s="4" t="s">
        <v>4</v>
      </c>
      <c r="E10" s="1"/>
      <c r="F10" s="1"/>
      <c r="G10" s="1"/>
      <c r="H10" s="1"/>
      <c r="I10" s="1"/>
      <c r="J10" s="1"/>
      <c r="K10" s="1"/>
      <c r="L10" s="1"/>
      <c r="M10" s="1"/>
    </row>
    <row r="11" spans="1:13" ht="15">
      <c r="A11" s="1"/>
      <c r="B11" s="11"/>
      <c r="C11" s="1"/>
      <c r="D11" s="11"/>
      <c r="E11" s="1"/>
      <c r="F11" s="1"/>
      <c r="G11" s="1"/>
      <c r="H11" s="1"/>
      <c r="I11" s="1"/>
      <c r="J11" s="1"/>
      <c r="K11" s="1"/>
      <c r="L11" s="1"/>
      <c r="M11" s="1"/>
    </row>
    <row r="12" spans="1:13" ht="15">
      <c r="A12" s="1"/>
      <c r="B12" s="3" t="s">
        <v>1</v>
      </c>
      <c r="C12" s="113" t="s">
        <v>8</v>
      </c>
      <c r="D12" s="110"/>
      <c r="E12" s="1"/>
      <c r="F12" s="1"/>
      <c r="G12" s="1"/>
      <c r="H12" s="1"/>
      <c r="I12" s="1"/>
      <c r="J12" s="1"/>
      <c r="K12" s="1"/>
      <c r="L12" s="1"/>
      <c r="M12" s="1"/>
    </row>
    <row r="13" spans="1:13" ht="32">
      <c r="A13" s="1"/>
      <c r="B13" s="20">
        <v>1</v>
      </c>
      <c r="C13" s="22" t="s">
        <v>3</v>
      </c>
      <c r="D13" s="4" t="s">
        <v>4</v>
      </c>
      <c r="E13" s="1"/>
      <c r="F13" s="1"/>
      <c r="G13" s="1"/>
      <c r="H13" s="1"/>
      <c r="I13" s="1"/>
      <c r="J13" s="1"/>
      <c r="K13" s="1"/>
      <c r="L13" s="1"/>
      <c r="M13" s="1"/>
    </row>
    <row r="14" spans="1:13" ht="32">
      <c r="A14" s="1"/>
      <c r="B14" s="20">
        <v>2</v>
      </c>
      <c r="C14" s="22" t="s">
        <v>5</v>
      </c>
      <c r="D14" s="4" t="s">
        <v>4</v>
      </c>
      <c r="E14" s="1"/>
      <c r="F14" s="1"/>
      <c r="G14" s="1"/>
      <c r="H14" s="1"/>
      <c r="I14" s="1"/>
      <c r="J14" s="1"/>
      <c r="K14" s="1"/>
      <c r="L14" s="1"/>
      <c r="M14" s="1"/>
    </row>
    <row r="15" spans="1:13" ht="15">
      <c r="A15" s="1"/>
      <c r="B15" s="6"/>
      <c r="C15" s="7"/>
      <c r="D15" s="7"/>
      <c r="E15" s="1"/>
      <c r="F15" s="1"/>
      <c r="G15" s="1"/>
      <c r="H15" s="1"/>
      <c r="I15" s="1"/>
      <c r="J15" s="1"/>
      <c r="K15" s="1"/>
      <c r="L15" s="1"/>
      <c r="M15" s="1"/>
    </row>
    <row r="16" spans="1:13" ht="15">
      <c r="A16" s="1"/>
      <c r="B16" s="8" t="s">
        <v>1</v>
      </c>
      <c r="C16" s="111" t="s">
        <v>9</v>
      </c>
      <c r="D16" s="110"/>
      <c r="E16" s="1"/>
      <c r="F16" s="1"/>
      <c r="G16" s="1"/>
      <c r="H16" s="1"/>
      <c r="I16" s="1"/>
      <c r="J16" s="1"/>
      <c r="K16" s="1"/>
      <c r="L16" s="1"/>
      <c r="M16" s="1"/>
    </row>
    <row r="17" spans="1:13" ht="32">
      <c r="A17" s="1"/>
      <c r="B17" s="20">
        <v>1</v>
      </c>
      <c r="C17" s="22" t="s">
        <v>3</v>
      </c>
      <c r="D17" s="4" t="s">
        <v>7</v>
      </c>
      <c r="E17" s="1"/>
      <c r="F17" s="1"/>
      <c r="G17" s="1"/>
      <c r="H17" s="1"/>
      <c r="I17" s="1"/>
      <c r="J17" s="1"/>
      <c r="K17" s="1"/>
      <c r="L17" s="1"/>
      <c r="M17" s="1"/>
    </row>
    <row r="18" spans="1:13" ht="32">
      <c r="A18" s="1"/>
      <c r="B18" s="20">
        <v>2</v>
      </c>
      <c r="C18" s="22" t="s">
        <v>5</v>
      </c>
      <c r="D18" s="4" t="s">
        <v>4</v>
      </c>
      <c r="E18" s="1"/>
      <c r="F18" s="1"/>
      <c r="G18" s="1"/>
      <c r="H18" s="1"/>
      <c r="I18" s="1"/>
      <c r="J18" s="1"/>
      <c r="K18" s="1"/>
      <c r="L18" s="1"/>
      <c r="M18" s="1"/>
    </row>
    <row r="19" spans="1:13" ht="15">
      <c r="A19" s="1"/>
      <c r="B19" s="6"/>
      <c r="C19" s="7"/>
      <c r="D19" s="7"/>
      <c r="E19" s="1"/>
      <c r="F19" s="1"/>
      <c r="G19" s="1"/>
      <c r="H19" s="1"/>
      <c r="I19" s="1"/>
      <c r="J19" s="1"/>
      <c r="K19" s="1"/>
      <c r="L19" s="1"/>
      <c r="M19" s="1"/>
    </row>
    <row r="20" spans="1:13" ht="15">
      <c r="A20" s="1"/>
      <c r="B20" s="8" t="s">
        <v>1</v>
      </c>
      <c r="C20" s="111" t="s">
        <v>10</v>
      </c>
      <c r="D20" s="110"/>
      <c r="E20" s="1"/>
      <c r="F20" s="1"/>
      <c r="G20" s="1"/>
      <c r="H20" s="1"/>
      <c r="I20" s="1"/>
      <c r="J20" s="1"/>
      <c r="K20" s="1"/>
      <c r="L20" s="1"/>
      <c r="M20" s="1"/>
    </row>
    <row r="21" spans="1:13" ht="32">
      <c r="A21" s="1"/>
      <c r="B21" s="20">
        <v>1</v>
      </c>
      <c r="C21" s="22" t="s">
        <v>3</v>
      </c>
      <c r="D21" s="4" t="s">
        <v>7</v>
      </c>
      <c r="E21" s="1"/>
      <c r="F21" s="1"/>
      <c r="G21" s="1"/>
      <c r="H21" s="1"/>
      <c r="I21" s="1"/>
      <c r="J21" s="1"/>
      <c r="K21" s="1"/>
      <c r="L21" s="1"/>
      <c r="M21" s="1"/>
    </row>
    <row r="22" spans="1:13" ht="32">
      <c r="A22" s="1"/>
      <c r="B22" s="20">
        <v>2</v>
      </c>
      <c r="C22" s="22" t="s">
        <v>5</v>
      </c>
      <c r="D22" s="4" t="s">
        <v>4</v>
      </c>
      <c r="E22" s="1"/>
      <c r="F22" s="1"/>
      <c r="G22" s="1"/>
      <c r="H22" s="1"/>
      <c r="I22" s="1"/>
      <c r="J22" s="1"/>
      <c r="K22" s="1"/>
      <c r="L22" s="1"/>
      <c r="M22" s="1"/>
    </row>
    <row r="23" spans="1:13" ht="15">
      <c r="A23" s="1"/>
      <c r="B23" s="11"/>
      <c r="C23" s="7"/>
      <c r="D23" s="7"/>
      <c r="E23" s="1"/>
      <c r="F23" s="1"/>
      <c r="G23" s="1"/>
      <c r="H23" s="1"/>
      <c r="I23" s="1"/>
      <c r="J23" s="1"/>
      <c r="K23" s="1"/>
      <c r="L23" s="1"/>
      <c r="M23" s="1"/>
    </row>
    <row r="24" spans="1:13" ht="15">
      <c r="A24" s="1"/>
      <c r="B24" s="8" t="s">
        <v>1</v>
      </c>
      <c r="C24" s="111" t="s">
        <v>11</v>
      </c>
      <c r="D24" s="110"/>
      <c r="E24" s="1"/>
      <c r="F24" s="1"/>
      <c r="G24" s="1"/>
      <c r="H24" s="1"/>
      <c r="I24" s="1"/>
      <c r="J24" s="1"/>
      <c r="K24" s="1"/>
      <c r="L24" s="1"/>
      <c r="M24" s="1"/>
    </row>
    <row r="25" spans="1:13" ht="32">
      <c r="A25" s="1"/>
      <c r="B25" s="20">
        <v>1</v>
      </c>
      <c r="C25" s="22" t="s">
        <v>3</v>
      </c>
      <c r="D25" s="4" t="s">
        <v>7</v>
      </c>
      <c r="E25" s="1"/>
      <c r="F25" s="1"/>
      <c r="G25" s="1"/>
      <c r="H25" s="1"/>
      <c r="I25" s="1"/>
      <c r="J25" s="1"/>
      <c r="K25" s="1"/>
      <c r="L25" s="1"/>
      <c r="M25" s="1"/>
    </row>
    <row r="26" spans="1:13" ht="32">
      <c r="A26" s="1"/>
      <c r="B26" s="20">
        <v>2</v>
      </c>
      <c r="C26" s="22" t="s">
        <v>5</v>
      </c>
      <c r="D26" s="4" t="s">
        <v>4</v>
      </c>
      <c r="E26" s="1"/>
      <c r="F26" s="1"/>
      <c r="G26" s="1"/>
      <c r="H26" s="1"/>
      <c r="I26" s="1"/>
      <c r="J26" s="1"/>
      <c r="K26" s="1"/>
      <c r="L26" s="1"/>
      <c r="M26" s="1"/>
    </row>
    <row r="27" spans="1:13" ht="15">
      <c r="A27" s="1"/>
      <c r="B27" s="11"/>
      <c r="C27" s="7"/>
      <c r="D27" s="7"/>
      <c r="E27" s="1"/>
      <c r="F27" s="1"/>
      <c r="G27" s="1"/>
      <c r="H27" s="1"/>
      <c r="I27" s="1"/>
      <c r="J27" s="1"/>
      <c r="K27" s="1"/>
      <c r="L27" s="1"/>
      <c r="M27" s="1"/>
    </row>
    <row r="28" spans="1:13" ht="15">
      <c r="A28" s="1"/>
      <c r="B28" s="8" t="s">
        <v>1</v>
      </c>
      <c r="C28" s="111" t="s">
        <v>12</v>
      </c>
      <c r="D28" s="110"/>
      <c r="E28" s="1"/>
      <c r="F28" s="1"/>
      <c r="G28" s="1"/>
      <c r="H28" s="1"/>
      <c r="I28" s="1"/>
      <c r="J28" s="1"/>
      <c r="K28" s="1"/>
      <c r="L28" s="1"/>
      <c r="M28" s="1"/>
    </row>
    <row r="29" spans="1:13" ht="32">
      <c r="A29" s="1"/>
      <c r="B29" s="20">
        <v>1</v>
      </c>
      <c r="C29" s="22" t="s">
        <v>3</v>
      </c>
      <c r="D29" s="4" t="s">
        <v>7</v>
      </c>
      <c r="E29" s="1"/>
      <c r="F29" s="1"/>
      <c r="G29" s="1"/>
      <c r="H29" s="1"/>
      <c r="I29" s="1"/>
      <c r="J29" s="1"/>
      <c r="K29" s="1"/>
      <c r="L29" s="1"/>
      <c r="M29" s="1"/>
    </row>
    <row r="30" spans="1:13" ht="32">
      <c r="A30" s="1"/>
      <c r="B30" s="20">
        <v>2</v>
      </c>
      <c r="C30" s="22" t="s">
        <v>5</v>
      </c>
      <c r="D30" s="4" t="s">
        <v>4</v>
      </c>
      <c r="E30" s="1"/>
      <c r="F30" s="1"/>
      <c r="G30" s="1"/>
      <c r="H30" s="1"/>
      <c r="I30" s="1"/>
      <c r="J30" s="1"/>
      <c r="K30" s="1"/>
      <c r="L30" s="1"/>
      <c r="M30" s="1"/>
    </row>
    <row r="31" spans="1:13" ht="15">
      <c r="A31" s="1"/>
      <c r="B31" s="11"/>
      <c r="C31" s="7"/>
      <c r="D31" s="7"/>
      <c r="E31" s="9"/>
      <c r="F31" s="1"/>
      <c r="G31" s="1"/>
      <c r="H31" s="1"/>
      <c r="I31" s="1"/>
      <c r="J31" s="1"/>
      <c r="K31" s="1"/>
      <c r="L31" s="1"/>
      <c r="M31" s="1"/>
    </row>
    <row r="32" spans="1:13" ht="15">
      <c r="A32" s="1"/>
      <c r="B32" s="11"/>
      <c r="C32" s="7"/>
      <c r="D32" s="7"/>
      <c r="F32" s="1"/>
      <c r="G32" s="1"/>
      <c r="H32" s="1"/>
      <c r="I32" s="1"/>
      <c r="J32" s="1"/>
      <c r="K32" s="1"/>
      <c r="L32" s="1"/>
      <c r="M32" s="1"/>
    </row>
    <row r="33" spans="1:13" ht="15">
      <c r="A33" s="1"/>
      <c r="B33" s="11"/>
      <c r="C33" s="7"/>
      <c r="D33" s="7"/>
      <c r="E33" s="1"/>
      <c r="F33" s="1"/>
      <c r="G33" s="1"/>
      <c r="H33" s="1"/>
      <c r="I33" s="1"/>
      <c r="J33" s="1"/>
      <c r="K33" s="1"/>
      <c r="L33" s="1"/>
      <c r="M33" s="1"/>
    </row>
    <row r="34" spans="1:13" ht="15">
      <c r="A34" s="1"/>
      <c r="B34" s="11"/>
      <c r="C34" s="7"/>
      <c r="D34" s="7"/>
      <c r="E34" s="1"/>
      <c r="F34" s="1"/>
      <c r="G34" s="1"/>
      <c r="H34" s="1"/>
      <c r="I34" s="1"/>
      <c r="J34" s="1"/>
      <c r="K34" s="1"/>
      <c r="L34" s="1"/>
      <c r="M34" s="1"/>
    </row>
    <row r="35" spans="1:13" ht="15">
      <c r="A35" s="1"/>
      <c r="B35" s="10" t="s">
        <v>24</v>
      </c>
      <c r="D35" s="10" t="s">
        <v>24</v>
      </c>
      <c r="E35" s="1"/>
      <c r="F35" s="1"/>
      <c r="G35" s="1"/>
      <c r="H35" s="1"/>
      <c r="I35" s="1"/>
      <c r="J35" s="1"/>
      <c r="K35" s="1"/>
      <c r="L35" s="1"/>
      <c r="M35" s="1"/>
    </row>
    <row r="36" spans="1:13" ht="15">
      <c r="A36" s="1"/>
      <c r="B36" s="11" t="s">
        <v>13</v>
      </c>
      <c r="D36" s="11" t="s">
        <v>13</v>
      </c>
      <c r="E36" s="1"/>
      <c r="F36" s="1"/>
      <c r="G36" s="1"/>
      <c r="H36" s="1"/>
      <c r="I36" s="1"/>
      <c r="J36" s="1"/>
      <c r="K36" s="1"/>
      <c r="L36" s="1"/>
      <c r="M36" s="1"/>
    </row>
    <row r="37" spans="1:13" ht="15">
      <c r="A37" s="1"/>
      <c r="B37" s="11" t="s">
        <v>14</v>
      </c>
      <c r="D37" s="11" t="s">
        <v>15</v>
      </c>
      <c r="E37" s="1"/>
      <c r="F37" s="1"/>
      <c r="G37" s="1"/>
      <c r="H37" s="1"/>
      <c r="I37" s="1"/>
      <c r="J37" s="1"/>
      <c r="K37" s="1"/>
      <c r="L37" s="1"/>
      <c r="M37" s="1"/>
    </row>
    <row r="38" spans="1:13" ht="15">
      <c r="A38" s="1"/>
      <c r="B38" s="11" t="s">
        <v>16</v>
      </c>
      <c r="D38" s="11" t="s">
        <v>17</v>
      </c>
      <c r="E38" s="1"/>
      <c r="F38" s="1"/>
      <c r="G38" s="1"/>
      <c r="H38" s="1"/>
      <c r="I38" s="1"/>
      <c r="J38" s="1"/>
      <c r="K38" s="1"/>
      <c r="L38" s="1"/>
      <c r="M38" s="1"/>
    </row>
    <row r="39" spans="1:13" ht="15">
      <c r="A39" s="1"/>
      <c r="B39" s="11"/>
      <c r="C39" s="11"/>
      <c r="D39" s="11"/>
      <c r="E39" s="1"/>
      <c r="F39" s="1"/>
      <c r="G39" s="1"/>
      <c r="H39" s="1"/>
      <c r="I39" s="1"/>
      <c r="J39" s="1"/>
      <c r="K39" s="1"/>
      <c r="L39" s="1"/>
      <c r="M39" s="1"/>
    </row>
    <row r="40" spans="1:13" ht="15">
      <c r="A40" s="1"/>
      <c r="B40" s="11"/>
      <c r="C40" s="11"/>
      <c r="D40" s="11"/>
      <c r="E40" s="1"/>
      <c r="F40" s="1"/>
      <c r="G40" s="1"/>
      <c r="H40" s="1"/>
      <c r="I40" s="1"/>
      <c r="J40" s="1"/>
      <c r="K40" s="1"/>
      <c r="L40" s="1"/>
      <c r="M40" s="1"/>
    </row>
    <row r="41" spans="1:13" ht="15">
      <c r="A41" s="1"/>
      <c r="B41" s="11"/>
      <c r="C41" s="11"/>
      <c r="D41" s="11"/>
      <c r="E41" s="1"/>
      <c r="F41" s="1"/>
      <c r="G41" s="1"/>
      <c r="H41" s="1"/>
      <c r="I41" s="1"/>
      <c r="J41" s="1"/>
      <c r="K41" s="1"/>
      <c r="L41" s="1"/>
      <c r="M41" s="1"/>
    </row>
    <row r="42" spans="1:13" ht="15">
      <c r="A42" s="1"/>
      <c r="B42" s="11"/>
      <c r="C42" s="11"/>
      <c r="D42" s="11"/>
      <c r="E42" s="1"/>
      <c r="F42" s="1"/>
      <c r="G42" s="1"/>
      <c r="H42" s="1"/>
      <c r="I42" s="1"/>
      <c r="J42" s="1"/>
      <c r="K42" s="1"/>
      <c r="L42" s="1"/>
      <c r="M42" s="1"/>
    </row>
    <row r="43" spans="1:13" ht="15">
      <c r="A43" s="1"/>
      <c r="B43" s="10" t="s">
        <v>24</v>
      </c>
      <c r="C43" s="7"/>
      <c r="D43" s="10" t="s">
        <v>24</v>
      </c>
      <c r="E43" s="1"/>
      <c r="F43" s="1"/>
      <c r="G43" s="1"/>
      <c r="H43" s="1"/>
      <c r="I43" s="1"/>
      <c r="J43" s="1"/>
      <c r="K43" s="1"/>
      <c r="L43" s="1"/>
      <c r="M43" s="1"/>
    </row>
    <row r="44" spans="1:13" ht="15">
      <c r="A44" s="1"/>
      <c r="B44" s="11" t="s">
        <v>13</v>
      </c>
      <c r="D44" s="11" t="s">
        <v>13</v>
      </c>
      <c r="E44" s="1"/>
      <c r="F44" s="1"/>
      <c r="G44" s="1"/>
      <c r="H44" s="1"/>
      <c r="I44" s="1"/>
      <c r="J44" s="1"/>
      <c r="K44" s="1"/>
      <c r="L44" s="1"/>
      <c r="M44" s="1"/>
    </row>
    <row r="45" spans="1:13" ht="15">
      <c r="A45" s="1"/>
      <c r="B45" s="11" t="s">
        <v>18</v>
      </c>
      <c r="D45" s="11" t="s">
        <v>19</v>
      </c>
      <c r="E45" s="1"/>
      <c r="F45" s="1"/>
      <c r="G45" s="1"/>
      <c r="H45" s="1"/>
      <c r="I45" s="1"/>
      <c r="J45" s="1"/>
      <c r="K45" s="1"/>
      <c r="L45" s="1"/>
      <c r="M45" s="1"/>
    </row>
    <row r="46" spans="1:13" ht="15">
      <c r="A46" s="1"/>
      <c r="B46" s="11" t="s">
        <v>20</v>
      </c>
      <c r="D46" s="11" t="s">
        <v>21</v>
      </c>
      <c r="E46" s="1"/>
      <c r="F46" s="1"/>
      <c r="G46" s="1"/>
      <c r="H46" s="1"/>
      <c r="I46" s="1"/>
      <c r="J46" s="1"/>
      <c r="K46" s="1"/>
      <c r="L46" s="1"/>
      <c r="M46" s="1"/>
    </row>
    <row r="47" spans="1:13" ht="15">
      <c r="A47" s="1"/>
      <c r="B47" s="11"/>
      <c r="C47" s="1"/>
      <c r="D47" s="11"/>
      <c r="E47" s="1"/>
      <c r="F47" s="1"/>
      <c r="G47" s="1"/>
      <c r="H47" s="1"/>
      <c r="I47" s="1"/>
      <c r="J47" s="1"/>
      <c r="K47" s="1"/>
      <c r="L47" s="1"/>
      <c r="M47" s="1"/>
    </row>
    <row r="48" spans="1:13" ht="15">
      <c r="A48" s="1"/>
      <c r="B48" s="11"/>
      <c r="C48" s="1"/>
      <c r="D48" s="11"/>
      <c r="E48" s="1"/>
      <c r="F48" s="1"/>
      <c r="G48" s="1"/>
      <c r="H48" s="1"/>
      <c r="I48" s="1"/>
      <c r="J48" s="1"/>
      <c r="K48" s="1"/>
      <c r="L48" s="1"/>
      <c r="M48" s="1"/>
    </row>
    <row r="49" spans="1:13" ht="15">
      <c r="A49" s="1"/>
      <c r="B49" s="11"/>
      <c r="C49" s="1"/>
      <c r="D49" s="11"/>
      <c r="E49" s="1"/>
      <c r="F49" s="1"/>
      <c r="G49" s="1"/>
      <c r="H49" s="1"/>
      <c r="I49" s="1"/>
      <c r="J49" s="1"/>
      <c r="K49" s="1"/>
      <c r="L49" s="1"/>
      <c r="M49" s="1"/>
    </row>
    <row r="50" spans="1:13" ht="15">
      <c r="A50" s="1"/>
      <c r="B50" s="11"/>
      <c r="C50" s="10" t="s">
        <v>24</v>
      </c>
      <c r="D50" s="11"/>
      <c r="E50" s="1"/>
      <c r="F50" s="1"/>
      <c r="G50" s="1"/>
      <c r="H50" s="1"/>
      <c r="I50" s="1"/>
      <c r="J50" s="1"/>
      <c r="K50" s="1"/>
      <c r="L50" s="1"/>
      <c r="M50" s="1"/>
    </row>
    <row r="51" spans="1:13" ht="15">
      <c r="A51" s="1"/>
      <c r="B51" s="11"/>
      <c r="C51" s="11" t="s">
        <v>13</v>
      </c>
      <c r="D51" s="11"/>
      <c r="E51" s="1"/>
      <c r="F51" s="1"/>
      <c r="G51" s="1"/>
      <c r="H51" s="1"/>
      <c r="I51" s="1"/>
      <c r="J51" s="1"/>
      <c r="K51" s="1"/>
      <c r="L51" s="1"/>
      <c r="M51" s="1"/>
    </row>
    <row r="52" spans="1:13" ht="15">
      <c r="A52" s="1"/>
      <c r="B52" s="11"/>
      <c r="C52" s="11" t="s">
        <v>22</v>
      </c>
      <c r="D52" s="11"/>
      <c r="E52" s="1"/>
      <c r="F52" s="1"/>
      <c r="G52" s="1"/>
      <c r="H52" s="1"/>
      <c r="I52" s="1"/>
      <c r="J52" s="1"/>
      <c r="K52" s="1"/>
      <c r="L52" s="1"/>
      <c r="M52" s="1"/>
    </row>
    <row r="53" spans="1:13" ht="15">
      <c r="A53" s="1"/>
      <c r="B53" s="11"/>
      <c r="C53" s="11" t="s">
        <v>23</v>
      </c>
      <c r="D53" s="11"/>
      <c r="E53" s="1"/>
      <c r="F53" s="1"/>
      <c r="G53" s="1"/>
      <c r="H53" s="1"/>
      <c r="I53" s="1"/>
      <c r="J53" s="1"/>
      <c r="K53" s="1"/>
      <c r="L53" s="1"/>
      <c r="M53" s="1"/>
    </row>
    <row r="74" spans="5:5" ht="13">
      <c r="E74" s="9"/>
    </row>
  </sheetData>
  <mergeCells count="8">
    <mergeCell ref="C20:D20"/>
    <mergeCell ref="C24:D24"/>
    <mergeCell ref="C28:D28"/>
    <mergeCell ref="B2:D2"/>
    <mergeCell ref="C4:D4"/>
    <mergeCell ref="C8:D8"/>
    <mergeCell ref="C12:D12"/>
    <mergeCell ref="C16:D16"/>
  </mergeCells>
  <hyperlinks>
    <hyperlink ref="C4" location="1.CABEZA_RODANTE!A1" display="1. CABEZA RODANTE PRODUCCIONES S.A.S" xr:uid="{00000000-0004-0000-0000-000000000000}"/>
    <hyperlink ref="C8" location="2. CAMARA_DIGITAL!A1" display="2. CAMARA DIGITAL S.A.S" xr:uid="{00000000-0004-0000-0000-000001000000}"/>
    <hyperlink ref="C12" location="3. DIECISEIS9!A1" display="3. DIECISEIS 9 FILMS S.A.S        " xr:uid="{00000000-0004-0000-0000-000002000000}"/>
    <hyperlink ref="C16" location="4.FRESA!A1" display="4. FRESA PRODUCCIONES Y COMUNICACIONES S.A.S" xr:uid="{00000000-0004-0000-0000-000003000000}"/>
    <hyperlink ref="C20" location="5.LINKTIC!A1" display="5. LINKTIC S.A.S" xr:uid="{00000000-0004-0000-0000-000004000000}"/>
    <hyperlink ref="C24" location="6.RHAYUELA!A1" display="6. RHAYUELA FILMS S.A" xr:uid="{00000000-0004-0000-0000-000005000000}"/>
    <hyperlink ref="C28" location="7. STORY!A1" display="7. STORY S.A.S" xr:uid="{00000000-0004-0000-0000-000006000000}"/>
  </hyperlinks>
  <printOptions horizontalCentered="1" gridLines="1"/>
  <pageMargins left="0.7" right="0.7" top="0.75" bottom="0.75" header="0" footer="0"/>
  <pageSetup fitToWidth="0" pageOrder="overThenDown" orientation="portrait"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outlinePr summaryBelow="0" summaryRight="0"/>
  </sheetPr>
  <dimension ref="A1:AA28"/>
  <sheetViews>
    <sheetView workbookViewId="0">
      <selection activeCell="D7" sqref="D7"/>
    </sheetView>
  </sheetViews>
  <sheetFormatPr baseColWidth="10" defaultColWidth="14.5" defaultRowHeight="15.75" customHeight="1"/>
  <cols>
    <col min="1" max="1" width="5.6640625" customWidth="1"/>
    <col min="2" max="2" width="18.83203125" customWidth="1"/>
    <col min="3" max="3" width="19.1640625" customWidth="1"/>
    <col min="4" max="4" width="33.33203125" customWidth="1"/>
    <col min="5" max="5" width="25.5" customWidth="1"/>
    <col min="6" max="6" width="20.83203125" customWidth="1"/>
    <col min="7" max="7" width="20" customWidth="1"/>
    <col min="8" max="9" width="21.6640625" customWidth="1"/>
  </cols>
  <sheetData>
    <row r="1" spans="1:27" ht="15">
      <c r="A1" s="11"/>
      <c r="B1" s="12"/>
      <c r="C1" s="12"/>
      <c r="D1" s="12"/>
      <c r="E1" s="12"/>
      <c r="F1" s="12"/>
      <c r="G1" s="12"/>
      <c r="H1" s="12"/>
      <c r="I1" s="12"/>
      <c r="J1" s="12"/>
      <c r="K1" s="12"/>
      <c r="L1" s="12"/>
      <c r="M1" s="12"/>
    </row>
    <row r="2" spans="1:27" ht="15">
      <c r="A2" s="108" t="s">
        <v>25</v>
      </c>
      <c r="B2" s="109"/>
      <c r="C2" s="109"/>
      <c r="D2" s="109"/>
      <c r="E2" s="109"/>
      <c r="F2" s="109"/>
      <c r="G2" s="109"/>
      <c r="H2" s="109"/>
      <c r="I2" s="109"/>
      <c r="J2" s="109"/>
      <c r="K2" s="109"/>
      <c r="L2" s="110"/>
      <c r="M2" s="13"/>
    </row>
    <row r="3" spans="1:27" ht="15">
      <c r="A3" s="11"/>
      <c r="B3" s="12"/>
      <c r="C3" s="11"/>
      <c r="D3" s="12"/>
      <c r="E3" s="12"/>
      <c r="F3" s="12"/>
      <c r="G3" s="12"/>
      <c r="H3" s="12"/>
      <c r="I3" s="12"/>
      <c r="J3" s="12"/>
      <c r="K3" s="12"/>
      <c r="L3" s="12"/>
      <c r="M3" s="12"/>
    </row>
    <row r="4" spans="1:27" ht="15">
      <c r="A4" s="11"/>
      <c r="B4" s="3" t="s">
        <v>26</v>
      </c>
      <c r="C4" s="114" t="s">
        <v>27</v>
      </c>
      <c r="D4" s="110"/>
      <c r="E4" s="11"/>
      <c r="F4" s="11"/>
      <c r="G4" s="11"/>
      <c r="H4" s="11"/>
      <c r="I4" s="11"/>
      <c r="J4" s="11"/>
      <c r="K4" s="11"/>
      <c r="L4" s="11"/>
      <c r="M4" s="11"/>
    </row>
    <row r="5" spans="1:27" ht="15">
      <c r="A5" s="11"/>
      <c r="B5" s="11"/>
      <c r="C5" s="11"/>
      <c r="D5" s="11"/>
      <c r="E5" s="11"/>
      <c r="F5" s="11"/>
      <c r="G5" s="11"/>
      <c r="H5" s="11"/>
      <c r="I5" s="11"/>
      <c r="J5" s="11"/>
      <c r="K5" s="11"/>
      <c r="L5" s="11"/>
      <c r="M5" s="11"/>
    </row>
    <row r="6" spans="1:27" ht="15.75" customHeight="1">
      <c r="A6" s="14" t="s">
        <v>28</v>
      </c>
      <c r="B6" s="14" t="s">
        <v>29</v>
      </c>
      <c r="C6" s="14" t="s">
        <v>30</v>
      </c>
      <c r="D6" s="14" t="s">
        <v>31</v>
      </c>
      <c r="E6" s="14" t="s">
        <v>32</v>
      </c>
      <c r="F6" s="14" t="s">
        <v>33</v>
      </c>
      <c r="G6" s="14" t="s">
        <v>34</v>
      </c>
      <c r="H6" s="14" t="s">
        <v>35</v>
      </c>
      <c r="I6" s="14" t="s">
        <v>36</v>
      </c>
      <c r="J6" s="14" t="s">
        <v>37</v>
      </c>
      <c r="K6" s="14" t="s">
        <v>38</v>
      </c>
      <c r="L6" s="15" t="s">
        <v>39</v>
      </c>
      <c r="N6" s="16"/>
      <c r="O6" s="16"/>
      <c r="P6" s="16"/>
      <c r="Q6" s="16"/>
      <c r="R6" s="16"/>
      <c r="S6" s="16"/>
      <c r="T6" s="16"/>
      <c r="U6" s="16"/>
      <c r="V6" s="16"/>
      <c r="W6" s="16"/>
      <c r="X6" s="16"/>
      <c r="Y6" s="16"/>
      <c r="Z6" s="16"/>
      <c r="AA6" s="16"/>
    </row>
    <row r="7" spans="1:27" ht="156" customHeight="1">
      <c r="A7" s="17">
        <v>1</v>
      </c>
      <c r="B7" s="17" t="s">
        <v>40</v>
      </c>
      <c r="C7" s="17" t="s">
        <v>27</v>
      </c>
      <c r="D7" s="18" t="s">
        <v>41</v>
      </c>
      <c r="E7" s="19">
        <v>189988855</v>
      </c>
      <c r="F7" s="17" t="s">
        <v>42</v>
      </c>
      <c r="G7" s="17" t="s">
        <v>43</v>
      </c>
      <c r="H7" s="20" t="s">
        <v>40</v>
      </c>
      <c r="I7" s="97" t="s">
        <v>44</v>
      </c>
      <c r="J7" s="17" t="s">
        <v>45</v>
      </c>
      <c r="K7" s="21" t="s">
        <v>4</v>
      </c>
      <c r="L7" s="22"/>
      <c r="M7" s="16"/>
      <c r="N7" s="16"/>
      <c r="O7" s="16"/>
      <c r="P7" s="16"/>
      <c r="Q7" s="16"/>
      <c r="R7" s="16"/>
      <c r="S7" s="16"/>
      <c r="T7" s="16"/>
      <c r="U7" s="16"/>
      <c r="V7" s="16"/>
      <c r="W7" s="16"/>
      <c r="X7" s="16"/>
      <c r="Y7" s="16"/>
      <c r="Z7" s="16"/>
      <c r="AA7" s="16"/>
    </row>
    <row r="8" spans="1:27" ht="143.25" customHeight="1">
      <c r="A8" s="20">
        <v>2</v>
      </c>
      <c r="B8" s="23" t="s">
        <v>46</v>
      </c>
      <c r="C8" s="17" t="s">
        <v>27</v>
      </c>
      <c r="D8" s="24" t="s">
        <v>47</v>
      </c>
      <c r="E8" s="25">
        <v>134953250</v>
      </c>
      <c r="F8" s="20" t="s">
        <v>48</v>
      </c>
      <c r="G8" s="20" t="s">
        <v>49</v>
      </c>
      <c r="H8" s="20" t="s">
        <v>40</v>
      </c>
      <c r="I8" s="98" t="s">
        <v>50</v>
      </c>
      <c r="J8" s="17" t="s">
        <v>51</v>
      </c>
      <c r="K8" s="21" t="s">
        <v>4</v>
      </c>
      <c r="L8" s="26"/>
    </row>
    <row r="9" spans="1:27" ht="143.25" customHeight="1">
      <c r="A9" s="20">
        <v>3</v>
      </c>
      <c r="B9" s="23" t="s">
        <v>52</v>
      </c>
      <c r="C9" s="17" t="s">
        <v>27</v>
      </c>
      <c r="D9" s="24" t="s">
        <v>53</v>
      </c>
      <c r="E9" s="25">
        <v>89988990</v>
      </c>
      <c r="F9" s="20" t="s">
        <v>54</v>
      </c>
      <c r="G9" s="20" t="s">
        <v>55</v>
      </c>
      <c r="H9" s="20" t="s">
        <v>52</v>
      </c>
      <c r="I9" s="27" t="s">
        <v>56</v>
      </c>
      <c r="J9" s="17" t="s">
        <v>57</v>
      </c>
      <c r="K9" s="21" t="s">
        <v>4</v>
      </c>
      <c r="L9" s="26"/>
    </row>
    <row r="10" spans="1:27" ht="15">
      <c r="A10" s="11"/>
      <c r="B10" s="11"/>
      <c r="C10" s="11"/>
      <c r="D10" s="12"/>
      <c r="E10" s="28"/>
      <c r="F10" s="12"/>
      <c r="G10" s="12"/>
      <c r="H10" s="29"/>
      <c r="I10" s="29"/>
      <c r="J10" s="29"/>
      <c r="K10" s="12"/>
      <c r="L10" s="11"/>
      <c r="M10" s="12"/>
    </row>
    <row r="11" spans="1:27" ht="15">
      <c r="A11" s="11"/>
      <c r="B11" s="115" t="s">
        <v>58</v>
      </c>
      <c r="C11" s="110"/>
      <c r="D11" s="12"/>
      <c r="E11" s="12"/>
      <c r="F11" s="12"/>
      <c r="G11" s="12"/>
      <c r="H11" s="29"/>
      <c r="I11" s="29"/>
      <c r="J11" s="29"/>
      <c r="K11" s="12"/>
      <c r="L11" s="11"/>
      <c r="M11" s="12"/>
    </row>
    <row r="12" spans="1:27" ht="15">
      <c r="A12" s="11"/>
      <c r="B12" s="30" t="s">
        <v>59</v>
      </c>
      <c r="C12" s="30" t="s">
        <v>60</v>
      </c>
      <c r="D12" s="12"/>
      <c r="E12" s="12"/>
      <c r="F12" s="12"/>
      <c r="G12" s="12"/>
      <c r="H12" s="29"/>
      <c r="I12" s="29"/>
      <c r="J12" s="29"/>
      <c r="K12" s="12"/>
      <c r="L12" s="11"/>
      <c r="M12" s="12"/>
    </row>
    <row r="13" spans="1:27" ht="15">
      <c r="A13" s="11"/>
      <c r="B13" s="31">
        <v>2020</v>
      </c>
      <c r="C13" s="32">
        <v>877803</v>
      </c>
      <c r="D13" s="12"/>
      <c r="E13" s="12"/>
      <c r="F13" s="12"/>
      <c r="G13" s="12"/>
      <c r="H13" s="29"/>
      <c r="I13" s="29"/>
      <c r="J13" s="29"/>
      <c r="K13" s="12"/>
      <c r="L13" s="11"/>
      <c r="M13" s="12"/>
    </row>
    <row r="14" spans="1:27" ht="15">
      <c r="A14" s="11"/>
      <c r="B14" s="33">
        <v>2019</v>
      </c>
      <c r="C14" s="34">
        <v>828116</v>
      </c>
      <c r="D14" s="12"/>
      <c r="E14" s="12"/>
      <c r="F14" s="12"/>
      <c r="G14" s="12"/>
      <c r="H14" s="29"/>
      <c r="I14" s="29"/>
      <c r="J14" s="29"/>
      <c r="K14" s="12"/>
      <c r="L14" s="11"/>
      <c r="M14" s="12"/>
    </row>
    <row r="15" spans="1:27" ht="15">
      <c r="A15" s="11"/>
      <c r="B15" s="33">
        <v>2018</v>
      </c>
      <c r="C15" s="34">
        <v>781242</v>
      </c>
      <c r="D15" s="12"/>
      <c r="E15" s="12"/>
      <c r="F15" s="12"/>
      <c r="G15" s="12"/>
      <c r="H15" s="29"/>
      <c r="I15" s="29"/>
      <c r="J15" s="29"/>
      <c r="K15" s="12"/>
      <c r="L15" s="11"/>
      <c r="M15" s="12"/>
    </row>
    <row r="16" spans="1:27" ht="15">
      <c r="A16" s="11"/>
      <c r="B16" s="33">
        <v>2017</v>
      </c>
      <c r="C16" s="34">
        <v>737717</v>
      </c>
      <c r="D16" s="12"/>
      <c r="E16" s="12"/>
      <c r="F16" s="12"/>
      <c r="G16" s="12"/>
      <c r="H16" s="29"/>
      <c r="I16" s="29"/>
      <c r="J16" s="29"/>
      <c r="K16" s="12"/>
      <c r="L16" s="11"/>
      <c r="M16" s="12"/>
    </row>
    <row r="17" spans="1:13" ht="15">
      <c r="A17" s="11"/>
      <c r="B17" s="33">
        <v>2016</v>
      </c>
      <c r="C17" s="34">
        <v>689455</v>
      </c>
      <c r="D17" s="12"/>
      <c r="E17" s="12"/>
      <c r="F17" s="12"/>
      <c r="G17" s="12"/>
      <c r="H17" s="29"/>
      <c r="I17" s="29"/>
      <c r="J17" s="29"/>
      <c r="K17" s="12"/>
      <c r="L17" s="11"/>
      <c r="M17" s="12"/>
    </row>
    <row r="18" spans="1:13" ht="15">
      <c r="A18" s="11"/>
      <c r="B18" s="33">
        <v>2015</v>
      </c>
      <c r="C18" s="34">
        <v>644350</v>
      </c>
      <c r="D18" s="12"/>
      <c r="E18" s="12"/>
      <c r="F18" s="12"/>
      <c r="G18" s="12"/>
      <c r="H18" s="29"/>
      <c r="I18" s="29"/>
      <c r="J18" s="29"/>
      <c r="K18" s="12"/>
      <c r="L18" s="11"/>
      <c r="M18" s="12"/>
    </row>
    <row r="19" spans="1:13" ht="15">
      <c r="A19" s="11"/>
      <c r="B19" s="33">
        <v>2014</v>
      </c>
      <c r="C19" s="34">
        <v>616000</v>
      </c>
      <c r="D19" s="12"/>
      <c r="E19" s="12"/>
      <c r="F19" s="12"/>
      <c r="G19" s="12"/>
      <c r="H19" s="29"/>
      <c r="I19" s="29"/>
      <c r="J19" s="29"/>
      <c r="K19" s="12"/>
      <c r="L19" s="11"/>
      <c r="M19" s="12"/>
    </row>
    <row r="20" spans="1:13" ht="15">
      <c r="A20" s="11"/>
      <c r="B20" s="33">
        <v>2013</v>
      </c>
      <c r="C20" s="34">
        <v>589500</v>
      </c>
      <c r="D20" s="12"/>
      <c r="E20" s="12"/>
      <c r="F20" s="35"/>
      <c r="G20" s="12"/>
      <c r="H20" s="29"/>
      <c r="I20" s="29"/>
      <c r="J20" s="29"/>
      <c r="K20" s="12"/>
      <c r="L20" s="11"/>
      <c r="M20" s="12"/>
    </row>
    <row r="21" spans="1:13" ht="15">
      <c r="A21" s="11"/>
      <c r="B21" s="36">
        <v>2012</v>
      </c>
      <c r="C21" s="37">
        <v>566700</v>
      </c>
      <c r="D21" s="12"/>
      <c r="E21" s="12"/>
      <c r="F21" s="12"/>
      <c r="G21" s="12"/>
      <c r="H21" s="12"/>
      <c r="I21" s="12"/>
      <c r="J21" s="12"/>
      <c r="K21" s="12"/>
      <c r="L21" s="2"/>
      <c r="M21" s="12"/>
    </row>
    <row r="23" spans="1:13" ht="15.75" customHeight="1">
      <c r="A23" s="14" t="s">
        <v>28</v>
      </c>
      <c r="B23" s="14" t="s">
        <v>32</v>
      </c>
      <c r="C23" s="14" t="s">
        <v>59</v>
      </c>
      <c r="D23" s="14" t="s">
        <v>61</v>
      </c>
      <c r="E23" s="14" t="s">
        <v>62</v>
      </c>
      <c r="F23" s="14" t="s">
        <v>63</v>
      </c>
    </row>
    <row r="24" spans="1:13" ht="15.75" customHeight="1">
      <c r="A24" s="38">
        <v>1</v>
      </c>
      <c r="B24" s="39">
        <f t="shared" ref="B24:B26" si="0">E7</f>
        <v>189988855</v>
      </c>
      <c r="C24" s="17">
        <v>2018</v>
      </c>
      <c r="D24" s="40">
        <f>B24/C15</f>
        <v>243.18822464742038</v>
      </c>
      <c r="E24" s="19">
        <f t="shared" ref="E24:E26" si="1">$C$13</f>
        <v>877803</v>
      </c>
      <c r="F24" s="19">
        <f t="shared" ref="F24:F26" si="2">D24*E24</f>
        <v>213471353.16017956</v>
      </c>
    </row>
    <row r="25" spans="1:13" ht="15.75" customHeight="1">
      <c r="A25" s="20">
        <v>2</v>
      </c>
      <c r="B25" s="39">
        <f t="shared" si="0"/>
        <v>134953250</v>
      </c>
      <c r="C25" s="17">
        <v>2019</v>
      </c>
      <c r="D25" s="94">
        <f>B25/C14</f>
        <v>162.96418617681582</v>
      </c>
      <c r="E25" s="19">
        <f t="shared" si="1"/>
        <v>877803</v>
      </c>
      <c r="F25" s="19">
        <f t="shared" si="2"/>
        <v>143050451.51856744</v>
      </c>
    </row>
    <row r="26" spans="1:13" ht="15.75" customHeight="1">
      <c r="A26" s="20">
        <v>3</v>
      </c>
      <c r="B26" s="39">
        <f t="shared" si="0"/>
        <v>89988990</v>
      </c>
      <c r="C26" s="17">
        <v>2019</v>
      </c>
      <c r="D26" s="94">
        <f>B26/C14</f>
        <v>108.66713117485956</v>
      </c>
      <c r="E26" s="19">
        <f t="shared" si="1"/>
        <v>877803</v>
      </c>
      <c r="F26" s="19">
        <f t="shared" si="2"/>
        <v>95388333.746685252</v>
      </c>
    </row>
    <row r="28" spans="1:13" ht="15.75" customHeight="1">
      <c r="E28" s="41" t="s">
        <v>64</v>
      </c>
      <c r="F28" s="42">
        <f>SUM(F24:F26)</f>
        <v>451910138.42543226</v>
      </c>
    </row>
  </sheetData>
  <mergeCells count="3">
    <mergeCell ref="A2:L2"/>
    <mergeCell ref="C4:D4"/>
    <mergeCell ref="B11:C11"/>
  </mergeCells>
  <hyperlinks>
    <hyperlink ref="I7" r:id="rId1" xr:uid="{00000000-0004-0000-0100-000000000000}"/>
    <hyperlink ref="I8" r:id="rId2" xr:uid="{00000000-0004-0000-0100-000001000000}"/>
    <hyperlink ref="I9"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sheetPr>
  <dimension ref="A1:AA28"/>
  <sheetViews>
    <sheetView workbookViewId="0">
      <selection activeCell="K9" sqref="K9"/>
    </sheetView>
  </sheetViews>
  <sheetFormatPr baseColWidth="10" defaultColWidth="14.5" defaultRowHeight="15.75" customHeight="1"/>
  <cols>
    <col min="1" max="1" width="5.6640625" customWidth="1"/>
    <col min="2" max="2" width="18.83203125" customWidth="1"/>
    <col min="3" max="3" width="19.1640625" customWidth="1"/>
    <col min="4" max="4" width="33.33203125" customWidth="1"/>
    <col min="5" max="5" width="25.5" customWidth="1"/>
    <col min="6" max="6" width="20.83203125" customWidth="1"/>
    <col min="7" max="7" width="20" customWidth="1"/>
    <col min="8" max="9" width="21.6640625" customWidth="1"/>
    <col min="12" max="12" width="47.1640625" customWidth="1"/>
  </cols>
  <sheetData>
    <row r="1" spans="1:27" ht="15">
      <c r="A1" s="11"/>
      <c r="B1" s="12"/>
      <c r="C1" s="12"/>
      <c r="D1" s="12"/>
      <c r="E1" s="12"/>
      <c r="F1" s="12"/>
      <c r="G1" s="12"/>
      <c r="H1" s="12"/>
      <c r="I1" s="12"/>
      <c r="J1" s="12"/>
      <c r="K1" s="12"/>
      <c r="L1" s="12"/>
      <c r="M1" s="12"/>
    </row>
    <row r="2" spans="1:27" ht="15">
      <c r="A2" s="108" t="s">
        <v>25</v>
      </c>
      <c r="B2" s="109"/>
      <c r="C2" s="109"/>
      <c r="D2" s="109"/>
      <c r="E2" s="109"/>
      <c r="F2" s="109"/>
      <c r="G2" s="109"/>
      <c r="H2" s="109"/>
      <c r="I2" s="109"/>
      <c r="J2" s="109"/>
      <c r="K2" s="109"/>
      <c r="L2" s="110"/>
      <c r="M2" s="13"/>
    </row>
    <row r="3" spans="1:27" ht="15">
      <c r="A3" s="11"/>
      <c r="B3" s="12"/>
      <c r="C3" s="11"/>
      <c r="D3" s="12"/>
      <c r="E3" s="12"/>
      <c r="F3" s="12"/>
      <c r="G3" s="12"/>
      <c r="H3" s="12"/>
      <c r="I3" s="12"/>
      <c r="J3" s="12"/>
      <c r="K3" s="12"/>
      <c r="L3" s="12"/>
      <c r="M3" s="12"/>
    </row>
    <row r="4" spans="1:27" ht="15">
      <c r="A4" s="11"/>
      <c r="B4" s="3" t="s">
        <v>26</v>
      </c>
      <c r="C4" s="114" t="s">
        <v>65</v>
      </c>
      <c r="D4" s="110"/>
      <c r="E4" s="11"/>
      <c r="F4" s="11"/>
      <c r="G4" s="11"/>
      <c r="H4" s="11"/>
      <c r="I4" s="11"/>
      <c r="J4" s="11"/>
      <c r="K4" s="11"/>
      <c r="L4" s="11"/>
      <c r="M4" s="11"/>
    </row>
    <row r="5" spans="1:27" ht="15">
      <c r="A5" s="11"/>
      <c r="B5" s="11"/>
      <c r="C5" s="11"/>
      <c r="D5" s="11"/>
      <c r="E5" s="11"/>
      <c r="F5" s="11"/>
      <c r="G5" s="11"/>
      <c r="H5" s="11"/>
      <c r="I5" s="11"/>
      <c r="J5" s="11"/>
      <c r="K5" s="11"/>
      <c r="L5" s="11"/>
      <c r="M5" s="11"/>
    </row>
    <row r="6" spans="1:27" ht="32">
      <c r="A6" s="14" t="s">
        <v>28</v>
      </c>
      <c r="B6" s="14" t="s">
        <v>29</v>
      </c>
      <c r="C6" s="14" t="s">
        <v>30</v>
      </c>
      <c r="D6" s="14" t="s">
        <v>31</v>
      </c>
      <c r="E6" s="14" t="s">
        <v>32</v>
      </c>
      <c r="F6" s="14" t="s">
        <v>33</v>
      </c>
      <c r="G6" s="14" t="s">
        <v>34</v>
      </c>
      <c r="H6" s="14" t="s">
        <v>35</v>
      </c>
      <c r="I6" s="14" t="s">
        <v>36</v>
      </c>
      <c r="J6" s="14" t="s">
        <v>37</v>
      </c>
      <c r="K6" s="14" t="s">
        <v>38</v>
      </c>
      <c r="L6" s="15" t="s">
        <v>39</v>
      </c>
      <c r="N6" s="16"/>
      <c r="O6" s="16"/>
      <c r="P6" s="16"/>
      <c r="Q6" s="16"/>
      <c r="R6" s="16"/>
      <c r="S6" s="16"/>
      <c r="T6" s="16"/>
      <c r="U6" s="16"/>
      <c r="V6" s="16"/>
      <c r="W6" s="16"/>
      <c r="X6" s="16"/>
      <c r="Y6" s="16"/>
      <c r="Z6" s="16"/>
      <c r="AA6" s="16"/>
    </row>
    <row r="7" spans="1:27" ht="122.25" customHeight="1">
      <c r="A7" s="17">
        <v>1</v>
      </c>
      <c r="B7" s="18" t="s">
        <v>66</v>
      </c>
      <c r="C7" s="17" t="s">
        <v>65</v>
      </c>
      <c r="D7" s="18" t="s">
        <v>67</v>
      </c>
      <c r="E7" s="19">
        <v>300000000</v>
      </c>
      <c r="F7" s="17" t="s">
        <v>68</v>
      </c>
      <c r="G7" s="17" t="s">
        <v>69</v>
      </c>
      <c r="H7" s="20"/>
      <c r="I7" s="99" t="s">
        <v>70</v>
      </c>
      <c r="J7" s="17" t="s">
        <v>71</v>
      </c>
      <c r="K7" s="21" t="s">
        <v>7</v>
      </c>
      <c r="L7" s="22" t="s">
        <v>72</v>
      </c>
      <c r="M7" s="16"/>
      <c r="N7" s="16"/>
      <c r="O7" s="16"/>
      <c r="P7" s="16"/>
      <c r="Q7" s="16"/>
      <c r="R7" s="16"/>
      <c r="S7" s="16"/>
      <c r="T7" s="16"/>
      <c r="U7" s="16"/>
      <c r="V7" s="16"/>
      <c r="W7" s="16"/>
      <c r="X7" s="16"/>
      <c r="Y7" s="16"/>
      <c r="Z7" s="16"/>
      <c r="AA7" s="16"/>
    </row>
    <row r="8" spans="1:27" ht="122.25" customHeight="1">
      <c r="A8" s="20">
        <v>2</v>
      </c>
      <c r="B8" s="18" t="s">
        <v>66</v>
      </c>
      <c r="C8" s="17" t="s">
        <v>65</v>
      </c>
      <c r="D8" s="24" t="s">
        <v>73</v>
      </c>
      <c r="E8" s="25">
        <v>200000000</v>
      </c>
      <c r="F8" s="20" t="s">
        <v>74</v>
      </c>
      <c r="G8" s="43" t="s">
        <v>75</v>
      </c>
      <c r="H8" s="20"/>
      <c r="I8" s="44" t="s">
        <v>76</v>
      </c>
      <c r="J8" s="17" t="s">
        <v>77</v>
      </c>
      <c r="K8" s="21" t="s">
        <v>7</v>
      </c>
      <c r="L8" s="22" t="s">
        <v>72</v>
      </c>
    </row>
    <row r="9" spans="1:27" ht="128">
      <c r="A9" s="20">
        <v>3</v>
      </c>
      <c r="B9" s="24" t="s">
        <v>78</v>
      </c>
      <c r="C9" s="17" t="s">
        <v>65</v>
      </c>
      <c r="D9" s="24" t="s">
        <v>79</v>
      </c>
      <c r="E9" s="25">
        <v>1140000000</v>
      </c>
      <c r="F9" s="20" t="s">
        <v>80</v>
      </c>
      <c r="G9" s="45" t="s">
        <v>81</v>
      </c>
      <c r="H9" s="20" t="s">
        <v>82</v>
      </c>
      <c r="I9" s="46" t="s">
        <v>83</v>
      </c>
      <c r="J9" s="17" t="s">
        <v>84</v>
      </c>
      <c r="K9" s="21" t="s">
        <v>4</v>
      </c>
      <c r="L9" s="47" t="s">
        <v>85</v>
      </c>
    </row>
    <row r="10" spans="1:27" ht="15">
      <c r="A10" s="11"/>
      <c r="B10" s="11"/>
      <c r="C10" s="11"/>
      <c r="D10" s="12"/>
      <c r="E10" s="28"/>
      <c r="F10" s="12"/>
      <c r="G10" s="12"/>
      <c r="H10" s="29"/>
      <c r="I10" s="29"/>
      <c r="J10" s="29"/>
      <c r="K10" s="12"/>
      <c r="L10" s="11"/>
      <c r="M10" s="12"/>
    </row>
    <row r="11" spans="1:27" ht="15">
      <c r="A11" s="11"/>
      <c r="B11" s="115" t="s">
        <v>58</v>
      </c>
      <c r="C11" s="110"/>
      <c r="D11" s="12"/>
      <c r="E11" s="12"/>
      <c r="F11" s="12"/>
      <c r="G11" s="12"/>
      <c r="H11" s="29"/>
      <c r="I11" s="29"/>
      <c r="J11" s="29"/>
      <c r="K11" s="12"/>
      <c r="L11" s="11"/>
      <c r="M11" s="12"/>
    </row>
    <row r="12" spans="1:27" ht="15">
      <c r="A12" s="11"/>
      <c r="B12" s="30" t="s">
        <v>59</v>
      </c>
      <c r="C12" s="30" t="s">
        <v>60</v>
      </c>
      <c r="D12" s="12"/>
      <c r="E12" s="12"/>
      <c r="F12" s="12"/>
      <c r="G12" s="12"/>
      <c r="H12" s="29"/>
      <c r="I12" s="29"/>
      <c r="J12" s="29"/>
      <c r="K12" s="12"/>
      <c r="L12" s="11"/>
      <c r="M12" s="12"/>
    </row>
    <row r="13" spans="1:27" ht="15">
      <c r="A13" s="11"/>
      <c r="B13" s="31">
        <v>2020</v>
      </c>
      <c r="C13" s="32">
        <v>877803</v>
      </c>
      <c r="D13" s="12"/>
      <c r="E13" s="12"/>
      <c r="F13" s="12"/>
      <c r="G13" s="12"/>
      <c r="H13" s="29"/>
      <c r="I13" s="29"/>
      <c r="J13" s="29"/>
      <c r="K13" s="12"/>
      <c r="L13" s="11"/>
      <c r="M13" s="12"/>
    </row>
    <row r="14" spans="1:27" ht="15">
      <c r="A14" s="11"/>
      <c r="B14" s="33">
        <v>2019</v>
      </c>
      <c r="C14" s="34">
        <v>828116</v>
      </c>
      <c r="D14" s="12"/>
      <c r="E14" s="12"/>
      <c r="F14" s="12"/>
      <c r="G14" s="12"/>
      <c r="H14" s="29"/>
      <c r="I14" s="29"/>
      <c r="J14" s="29"/>
      <c r="K14" s="12"/>
      <c r="L14" s="11"/>
      <c r="M14" s="12"/>
    </row>
    <row r="15" spans="1:27" ht="15">
      <c r="A15" s="11"/>
      <c r="B15" s="33">
        <v>2018</v>
      </c>
      <c r="C15" s="34">
        <v>781242</v>
      </c>
      <c r="D15" s="12"/>
      <c r="E15" s="12"/>
      <c r="F15" s="12"/>
      <c r="G15" s="12"/>
      <c r="H15" s="29"/>
      <c r="I15" s="29"/>
      <c r="J15" s="29"/>
      <c r="K15" s="12"/>
      <c r="L15" s="11"/>
      <c r="M15" s="12"/>
    </row>
    <row r="16" spans="1:27" ht="15">
      <c r="A16" s="11"/>
      <c r="B16" s="33">
        <v>2017</v>
      </c>
      <c r="C16" s="34">
        <v>737717</v>
      </c>
      <c r="D16" s="12"/>
      <c r="E16" s="12"/>
      <c r="F16" s="12"/>
      <c r="G16" s="12"/>
      <c r="H16" s="29"/>
      <c r="I16" s="29"/>
      <c r="J16" s="29"/>
      <c r="K16" s="12"/>
      <c r="L16" s="11"/>
      <c r="M16" s="12"/>
    </row>
    <row r="17" spans="1:13" ht="15">
      <c r="A17" s="11"/>
      <c r="B17" s="33">
        <v>2016</v>
      </c>
      <c r="C17" s="34">
        <v>689455</v>
      </c>
      <c r="D17" s="12"/>
      <c r="E17" s="12"/>
      <c r="F17" s="12"/>
      <c r="G17" s="12"/>
      <c r="H17" s="29"/>
      <c r="I17" s="29"/>
      <c r="J17" s="29"/>
      <c r="K17" s="12"/>
      <c r="L17" s="11"/>
      <c r="M17" s="12"/>
    </row>
    <row r="18" spans="1:13" ht="15">
      <c r="A18" s="11"/>
      <c r="B18" s="33">
        <v>2015</v>
      </c>
      <c r="C18" s="34">
        <v>644350</v>
      </c>
      <c r="D18" s="12"/>
      <c r="E18" s="12"/>
      <c r="F18" s="12"/>
      <c r="G18" s="12"/>
      <c r="H18" s="29"/>
      <c r="I18" s="29"/>
      <c r="J18" s="29"/>
      <c r="K18" s="12"/>
      <c r="L18" s="11"/>
      <c r="M18" s="12"/>
    </row>
    <row r="19" spans="1:13" ht="15">
      <c r="A19" s="11"/>
      <c r="B19" s="33">
        <v>2014</v>
      </c>
      <c r="C19" s="34">
        <v>616000</v>
      </c>
      <c r="D19" s="12"/>
      <c r="E19" s="12"/>
      <c r="F19" s="12"/>
      <c r="G19" s="12"/>
      <c r="H19" s="29"/>
      <c r="I19" s="29"/>
      <c r="J19" s="29"/>
      <c r="K19" s="12"/>
      <c r="L19" s="11"/>
      <c r="M19" s="12"/>
    </row>
    <row r="20" spans="1:13" ht="15">
      <c r="A20" s="11"/>
      <c r="B20" s="33">
        <v>2013</v>
      </c>
      <c r="C20" s="34">
        <v>589500</v>
      </c>
      <c r="D20" s="12"/>
      <c r="E20" s="12"/>
      <c r="F20" s="35"/>
      <c r="G20" s="12"/>
      <c r="H20" s="29"/>
      <c r="I20" s="29"/>
      <c r="J20" s="29"/>
      <c r="K20" s="12"/>
      <c r="L20" s="11"/>
      <c r="M20" s="12"/>
    </row>
    <row r="21" spans="1:13" ht="15">
      <c r="A21" s="11"/>
      <c r="B21" s="36">
        <v>2012</v>
      </c>
      <c r="C21" s="37">
        <v>566700</v>
      </c>
      <c r="D21" s="12"/>
      <c r="E21" s="12"/>
      <c r="F21" s="12"/>
      <c r="G21" s="12"/>
      <c r="H21" s="12"/>
      <c r="I21" s="12"/>
      <c r="J21" s="12"/>
      <c r="K21" s="12"/>
      <c r="L21" s="2"/>
      <c r="M21" s="12"/>
    </row>
    <row r="23" spans="1:13" ht="32">
      <c r="A23" s="14" t="s">
        <v>28</v>
      </c>
      <c r="B23" s="14" t="s">
        <v>32</v>
      </c>
      <c r="C23" s="14" t="s">
        <v>59</v>
      </c>
      <c r="D23" s="14" t="s">
        <v>61</v>
      </c>
      <c r="E23" s="14" t="s">
        <v>62</v>
      </c>
      <c r="F23" s="14" t="s">
        <v>63</v>
      </c>
    </row>
    <row r="24" spans="1:13" ht="15">
      <c r="A24" s="38">
        <v>1</v>
      </c>
      <c r="B24" s="39">
        <f t="shared" ref="B24:B26" si="0">E7</f>
        <v>300000000</v>
      </c>
      <c r="C24" s="17">
        <v>2018</v>
      </c>
      <c r="D24" s="40">
        <f>B24/C15</f>
        <v>384.00393220026575</v>
      </c>
      <c r="E24" s="19">
        <f t="shared" ref="E24:E26" si="1">$C$13</f>
        <v>877803</v>
      </c>
      <c r="F24" s="19">
        <f t="shared" ref="F24:F26" si="2">D24*E24</f>
        <v>337079803.69718987</v>
      </c>
    </row>
    <row r="25" spans="1:13" ht="15">
      <c r="A25" s="20">
        <v>2</v>
      </c>
      <c r="B25" s="39">
        <f t="shared" si="0"/>
        <v>200000000</v>
      </c>
      <c r="C25" s="17">
        <v>2019</v>
      </c>
      <c r="D25" s="94">
        <f>B25/C14</f>
        <v>241.51205869709074</v>
      </c>
      <c r="E25" s="19">
        <f t="shared" si="1"/>
        <v>877803</v>
      </c>
      <c r="F25" s="19">
        <f t="shared" si="2"/>
        <v>212000009.66048235</v>
      </c>
    </row>
    <row r="26" spans="1:13" ht="15">
      <c r="A26" s="20">
        <v>3</v>
      </c>
      <c r="B26" s="39">
        <f t="shared" si="0"/>
        <v>1140000000</v>
      </c>
      <c r="C26" s="17">
        <v>2019</v>
      </c>
      <c r="D26" s="94">
        <f>B26/C14</f>
        <v>1376.6187345734172</v>
      </c>
      <c r="E26" s="19">
        <f t="shared" si="1"/>
        <v>877803</v>
      </c>
      <c r="F26" s="19">
        <f t="shared" si="2"/>
        <v>1208400055.0647492</v>
      </c>
    </row>
    <row r="28" spans="1:13" ht="28">
      <c r="E28" s="41" t="s">
        <v>64</v>
      </c>
      <c r="F28" s="42">
        <f>SUM(F24:F26)</f>
        <v>1757479868.4224215</v>
      </c>
    </row>
  </sheetData>
  <mergeCells count="3">
    <mergeCell ref="A2:L2"/>
    <mergeCell ref="C4:D4"/>
    <mergeCell ref="B11:C11"/>
  </mergeCells>
  <hyperlinks>
    <hyperlink ref="I7" r:id="rId1" xr:uid="{00000000-0004-0000-0200-000000000000}"/>
    <hyperlink ref="I8" r:id="rId2" xr:uid="{00000000-0004-0000-0200-000001000000}"/>
    <hyperlink ref="I9"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outlinePr summaryBelow="0" summaryRight="0"/>
  </sheetPr>
  <dimension ref="A1:AA30"/>
  <sheetViews>
    <sheetView workbookViewId="0">
      <selection activeCell="L7" sqref="L7"/>
    </sheetView>
  </sheetViews>
  <sheetFormatPr baseColWidth="10" defaultColWidth="14.5" defaultRowHeight="15.75" customHeight="1"/>
  <cols>
    <col min="1" max="1" width="5.6640625" customWidth="1"/>
    <col min="2" max="2" width="18.83203125" customWidth="1"/>
    <col min="3" max="3" width="19.1640625" customWidth="1"/>
    <col min="4" max="4" width="33.33203125" customWidth="1"/>
    <col min="5" max="5" width="25.5" customWidth="1"/>
    <col min="6" max="6" width="20.83203125" customWidth="1"/>
    <col min="7" max="7" width="20" customWidth="1"/>
    <col min="8" max="9" width="21.6640625" customWidth="1"/>
    <col min="12" max="12" width="27.5" customWidth="1"/>
  </cols>
  <sheetData>
    <row r="1" spans="1:27" ht="15">
      <c r="A1" s="11"/>
      <c r="B1" s="12"/>
      <c r="C1" s="12"/>
      <c r="D1" s="12"/>
      <c r="E1" s="12"/>
      <c r="F1" s="12"/>
      <c r="G1" s="12"/>
      <c r="H1" s="12"/>
      <c r="I1" s="12"/>
      <c r="J1" s="12"/>
      <c r="K1" s="12"/>
      <c r="L1" s="12"/>
      <c r="M1" s="12"/>
    </row>
    <row r="2" spans="1:27" ht="15">
      <c r="A2" s="108" t="s">
        <v>25</v>
      </c>
      <c r="B2" s="109"/>
      <c r="C2" s="109"/>
      <c r="D2" s="109"/>
      <c r="E2" s="109"/>
      <c r="F2" s="109"/>
      <c r="G2" s="109"/>
      <c r="H2" s="109"/>
      <c r="I2" s="109"/>
      <c r="J2" s="109"/>
      <c r="K2" s="109"/>
      <c r="L2" s="110"/>
      <c r="M2" s="13"/>
    </row>
    <row r="3" spans="1:27" ht="15">
      <c r="A3" s="11"/>
      <c r="B3" s="12"/>
      <c r="C3" s="11"/>
      <c r="D3" s="12"/>
      <c r="E3" s="12"/>
      <c r="F3" s="12"/>
      <c r="G3" s="12"/>
      <c r="H3" s="12"/>
      <c r="I3" s="12"/>
      <c r="J3" s="12"/>
      <c r="K3" s="12"/>
      <c r="L3" s="12"/>
      <c r="M3" s="12"/>
    </row>
    <row r="4" spans="1:27" ht="15">
      <c r="A4" s="11"/>
      <c r="B4" s="3" t="s">
        <v>26</v>
      </c>
      <c r="C4" s="114" t="s">
        <v>86</v>
      </c>
      <c r="D4" s="110"/>
      <c r="E4" s="11"/>
      <c r="F4" s="11"/>
      <c r="G4" s="11"/>
      <c r="H4" s="11"/>
      <c r="I4" s="11"/>
      <c r="J4" s="11"/>
      <c r="K4" s="11"/>
      <c r="L4" s="11"/>
      <c r="M4" s="11"/>
    </row>
    <row r="5" spans="1:27" ht="15">
      <c r="A5" s="11"/>
      <c r="B5" s="11"/>
      <c r="C5" s="11"/>
      <c r="D5" s="11"/>
      <c r="E5" s="11"/>
      <c r="F5" s="11"/>
      <c r="G5" s="11"/>
      <c r="H5" s="11"/>
      <c r="I5" s="11"/>
      <c r="J5" s="11"/>
      <c r="K5" s="11"/>
      <c r="L5" s="11"/>
      <c r="M5" s="11"/>
    </row>
    <row r="6" spans="1:27" ht="32">
      <c r="A6" s="14" t="s">
        <v>28</v>
      </c>
      <c r="B6" s="14" t="s">
        <v>29</v>
      </c>
      <c r="C6" s="14" t="s">
        <v>30</v>
      </c>
      <c r="D6" s="14" t="s">
        <v>31</v>
      </c>
      <c r="E6" s="14" t="s">
        <v>32</v>
      </c>
      <c r="F6" s="14" t="s">
        <v>33</v>
      </c>
      <c r="G6" s="14" t="s">
        <v>34</v>
      </c>
      <c r="H6" s="14" t="s">
        <v>35</v>
      </c>
      <c r="I6" s="14" t="s">
        <v>36</v>
      </c>
      <c r="J6" s="14" t="s">
        <v>37</v>
      </c>
      <c r="K6" s="14" t="s">
        <v>38</v>
      </c>
      <c r="L6" s="15" t="s">
        <v>39</v>
      </c>
      <c r="N6" s="16"/>
      <c r="O6" s="16"/>
      <c r="P6" s="16"/>
      <c r="Q6" s="16"/>
      <c r="R6" s="16"/>
      <c r="S6" s="16"/>
      <c r="T6" s="16"/>
      <c r="U6" s="16"/>
      <c r="V6" s="16"/>
      <c r="W6" s="16"/>
      <c r="X6" s="16"/>
      <c r="Y6" s="16"/>
      <c r="Z6" s="16"/>
      <c r="AA6" s="16"/>
    </row>
    <row r="7" spans="1:27" ht="122.25" customHeight="1">
      <c r="A7" s="17">
        <v>1</v>
      </c>
      <c r="B7" s="18" t="s">
        <v>87</v>
      </c>
      <c r="C7" s="17" t="s">
        <v>86</v>
      </c>
      <c r="D7" s="18" t="s">
        <v>88</v>
      </c>
      <c r="E7" s="19">
        <v>351700000</v>
      </c>
      <c r="F7" s="17" t="s">
        <v>89</v>
      </c>
      <c r="G7" s="17" t="s">
        <v>90</v>
      </c>
      <c r="H7" s="20" t="s">
        <v>91</v>
      </c>
      <c r="I7" s="100" t="s">
        <v>92</v>
      </c>
      <c r="J7" s="17" t="s">
        <v>93</v>
      </c>
      <c r="K7" s="21" t="s">
        <v>94</v>
      </c>
      <c r="L7" s="22"/>
      <c r="M7" s="16"/>
      <c r="N7" s="48"/>
      <c r="O7" s="16"/>
      <c r="P7" s="16"/>
      <c r="Q7" s="16"/>
      <c r="R7" s="16"/>
      <c r="S7" s="16"/>
      <c r="T7" s="16"/>
      <c r="U7" s="16"/>
      <c r="V7" s="16"/>
      <c r="W7" s="16"/>
      <c r="X7" s="16"/>
      <c r="Y7" s="16"/>
      <c r="Z7" s="16"/>
      <c r="AA7" s="16"/>
    </row>
    <row r="8" spans="1:27" ht="157.5" customHeight="1">
      <c r="A8" s="20">
        <v>2</v>
      </c>
      <c r="B8" s="24" t="s">
        <v>78</v>
      </c>
      <c r="C8" s="17" t="s">
        <v>86</v>
      </c>
      <c r="D8" s="24" t="s">
        <v>95</v>
      </c>
      <c r="E8" s="25">
        <v>449990170</v>
      </c>
      <c r="F8" s="20" t="s">
        <v>96</v>
      </c>
      <c r="G8" s="43" t="s">
        <v>97</v>
      </c>
      <c r="H8" s="20" t="s">
        <v>82</v>
      </c>
      <c r="I8" s="101" t="s">
        <v>98</v>
      </c>
      <c r="J8" s="17" t="s">
        <v>99</v>
      </c>
      <c r="K8" s="21" t="s">
        <v>94</v>
      </c>
      <c r="L8" s="22"/>
    </row>
    <row r="9" spans="1:27" ht="224">
      <c r="A9" s="20">
        <v>3</v>
      </c>
      <c r="B9" s="24" t="s">
        <v>78</v>
      </c>
      <c r="C9" s="17" t="s">
        <v>86</v>
      </c>
      <c r="D9" s="24" t="s">
        <v>100</v>
      </c>
      <c r="E9" s="25">
        <v>389858702</v>
      </c>
      <c r="F9" s="20" t="s">
        <v>101</v>
      </c>
      <c r="G9" s="45" t="s">
        <v>102</v>
      </c>
      <c r="H9" s="20" t="s">
        <v>82</v>
      </c>
      <c r="I9" s="49" t="s">
        <v>103</v>
      </c>
      <c r="J9" s="17" t="s">
        <v>104</v>
      </c>
      <c r="K9" s="21" t="s">
        <v>94</v>
      </c>
      <c r="L9" s="22"/>
    </row>
    <row r="10" spans="1:27" ht="240">
      <c r="A10" s="20">
        <v>4</v>
      </c>
      <c r="B10" s="24" t="s">
        <v>52</v>
      </c>
      <c r="C10" s="17" t="s">
        <v>86</v>
      </c>
      <c r="D10" s="24" t="s">
        <v>105</v>
      </c>
      <c r="E10" s="25">
        <v>311263283</v>
      </c>
      <c r="F10" s="20" t="s">
        <v>106</v>
      </c>
      <c r="G10" s="45" t="s">
        <v>107</v>
      </c>
      <c r="H10" s="20" t="s">
        <v>52</v>
      </c>
      <c r="I10" s="49" t="s">
        <v>108</v>
      </c>
      <c r="J10" s="17" t="s">
        <v>109</v>
      </c>
      <c r="K10" s="21" t="s">
        <v>94</v>
      </c>
      <c r="L10" s="22"/>
    </row>
    <row r="11" spans="1:27" ht="15">
      <c r="A11" s="11"/>
      <c r="B11" s="11"/>
      <c r="C11" s="11"/>
      <c r="D11" s="12"/>
      <c r="E11" s="28"/>
      <c r="F11" s="12"/>
      <c r="G11" s="12"/>
      <c r="H11" s="29"/>
      <c r="I11" s="29"/>
      <c r="J11" s="29"/>
      <c r="K11" s="12"/>
      <c r="L11" s="11"/>
      <c r="M11" s="12"/>
    </row>
    <row r="12" spans="1:27" ht="15">
      <c r="A12" s="11"/>
      <c r="B12" s="115" t="s">
        <v>58</v>
      </c>
      <c r="C12" s="110"/>
      <c r="D12" s="12"/>
      <c r="E12" s="12"/>
      <c r="F12" s="12"/>
      <c r="G12" s="12"/>
      <c r="H12" s="29"/>
      <c r="I12" s="29"/>
      <c r="J12" s="29"/>
      <c r="K12" s="12"/>
      <c r="L12" s="11"/>
      <c r="M12" s="12"/>
    </row>
    <row r="13" spans="1:27" ht="15">
      <c r="A13" s="11"/>
      <c r="B13" s="30" t="s">
        <v>59</v>
      </c>
      <c r="C13" s="30" t="s">
        <v>60</v>
      </c>
      <c r="D13" s="12"/>
      <c r="E13" s="12"/>
      <c r="F13" s="12"/>
      <c r="G13" s="12"/>
      <c r="H13" s="29"/>
      <c r="I13" s="29"/>
      <c r="J13" s="29"/>
      <c r="K13" s="12"/>
      <c r="L13" s="11"/>
      <c r="M13" s="12"/>
    </row>
    <row r="14" spans="1:27" ht="15">
      <c r="A14" s="11"/>
      <c r="B14" s="31">
        <v>2020</v>
      </c>
      <c r="C14" s="32">
        <v>877803</v>
      </c>
      <c r="D14" s="12"/>
      <c r="E14" s="12"/>
      <c r="F14" s="12"/>
      <c r="G14" s="12"/>
      <c r="H14" s="29"/>
      <c r="I14" s="29"/>
      <c r="J14" s="29"/>
      <c r="K14" s="12"/>
      <c r="L14" s="11"/>
      <c r="M14" s="12"/>
    </row>
    <row r="15" spans="1:27" ht="15">
      <c r="A15" s="11"/>
      <c r="B15" s="33">
        <v>2019</v>
      </c>
      <c r="C15" s="34">
        <v>828116</v>
      </c>
      <c r="D15" s="12"/>
      <c r="E15" s="12"/>
      <c r="F15" s="12"/>
      <c r="G15" s="12"/>
      <c r="H15" s="29"/>
      <c r="I15" s="29"/>
      <c r="J15" s="29"/>
      <c r="K15" s="12"/>
      <c r="L15" s="11"/>
      <c r="M15" s="12"/>
    </row>
    <row r="16" spans="1:27" ht="15">
      <c r="A16" s="11"/>
      <c r="B16" s="33">
        <v>2018</v>
      </c>
      <c r="C16" s="34">
        <v>781242</v>
      </c>
      <c r="D16" s="12"/>
      <c r="E16" s="12"/>
      <c r="F16" s="12"/>
      <c r="G16" s="12"/>
      <c r="H16" s="29"/>
      <c r="I16" s="29"/>
      <c r="J16" s="29"/>
      <c r="K16" s="12"/>
      <c r="L16" s="11"/>
      <c r="M16" s="12"/>
    </row>
    <row r="17" spans="1:27" ht="15">
      <c r="A17" s="11"/>
      <c r="B17" s="33">
        <v>2017</v>
      </c>
      <c r="C17" s="34">
        <v>737717</v>
      </c>
      <c r="D17" s="12"/>
      <c r="E17" s="12"/>
      <c r="F17" s="12"/>
      <c r="G17" s="12"/>
      <c r="H17" s="29"/>
      <c r="I17" s="29"/>
      <c r="J17" s="29"/>
      <c r="K17" s="12"/>
      <c r="L17" s="11"/>
      <c r="M17" s="12"/>
    </row>
    <row r="18" spans="1:27" ht="15">
      <c r="A18" s="11"/>
      <c r="B18" s="33">
        <v>2016</v>
      </c>
      <c r="C18" s="34">
        <v>689455</v>
      </c>
      <c r="D18" s="12"/>
      <c r="E18" s="12"/>
      <c r="F18" s="12"/>
      <c r="G18" s="12"/>
      <c r="H18" s="29"/>
      <c r="I18" s="29"/>
      <c r="J18" s="29"/>
      <c r="K18" s="12"/>
      <c r="L18" s="11"/>
      <c r="M18" s="12"/>
    </row>
    <row r="19" spans="1:27" ht="15">
      <c r="A19" s="11"/>
      <c r="B19" s="33">
        <v>2015</v>
      </c>
      <c r="C19" s="34">
        <v>644350</v>
      </c>
      <c r="D19" s="12"/>
      <c r="E19" s="12"/>
      <c r="F19" s="12"/>
      <c r="G19" s="12"/>
      <c r="H19" s="29"/>
      <c r="I19" s="29"/>
      <c r="J19" s="29"/>
      <c r="K19" s="12"/>
      <c r="L19" s="11"/>
      <c r="M19" s="12"/>
    </row>
    <row r="20" spans="1:27" ht="15">
      <c r="A20" s="11"/>
      <c r="B20" s="33">
        <v>2014</v>
      </c>
      <c r="C20" s="34">
        <v>616000</v>
      </c>
      <c r="D20" s="12"/>
      <c r="E20" s="12"/>
      <c r="F20" s="12"/>
      <c r="G20" s="12"/>
      <c r="H20" s="29"/>
      <c r="I20" s="29"/>
      <c r="J20" s="29"/>
      <c r="K20" s="12"/>
      <c r="L20" s="11"/>
      <c r="M20" s="12"/>
    </row>
    <row r="21" spans="1:27" ht="15">
      <c r="A21" s="11"/>
      <c r="B21" s="33">
        <v>2013</v>
      </c>
      <c r="C21" s="34">
        <v>589500</v>
      </c>
      <c r="D21" s="12"/>
      <c r="E21" s="12"/>
      <c r="F21" s="35"/>
      <c r="G21" s="12"/>
      <c r="H21" s="29"/>
      <c r="I21" s="29"/>
      <c r="J21" s="29"/>
      <c r="K21" s="12"/>
      <c r="L21" s="11"/>
      <c r="M21" s="12"/>
    </row>
    <row r="22" spans="1:27" ht="15">
      <c r="A22" s="11"/>
      <c r="B22" s="36">
        <v>2012</v>
      </c>
      <c r="C22" s="37">
        <v>566700</v>
      </c>
      <c r="D22" s="12"/>
      <c r="E22" s="12"/>
      <c r="F22" s="12"/>
      <c r="G22" s="12"/>
      <c r="H22" s="12"/>
      <c r="I22" s="12"/>
      <c r="J22" s="12"/>
      <c r="K22" s="12"/>
      <c r="L22" s="2"/>
      <c r="M22" s="12"/>
    </row>
    <row r="24" spans="1:27" ht="32">
      <c r="A24" s="14" t="s">
        <v>28</v>
      </c>
      <c r="B24" s="14" t="s">
        <v>32</v>
      </c>
      <c r="C24" s="14" t="s">
        <v>59</v>
      </c>
      <c r="D24" s="14" t="s">
        <v>61</v>
      </c>
      <c r="E24" s="14" t="s">
        <v>62</v>
      </c>
      <c r="F24" s="14" t="s">
        <v>63</v>
      </c>
    </row>
    <row r="25" spans="1:27" ht="15">
      <c r="A25" s="50">
        <v>1</v>
      </c>
      <c r="B25" s="51">
        <f t="shared" ref="B25:B28" si="0">E7</f>
        <v>351700000</v>
      </c>
      <c r="C25" s="52">
        <v>2019</v>
      </c>
      <c r="D25" s="53">
        <f t="shared" ref="D25:D27" si="1">B25/C15</f>
        <v>424.6989552188341</v>
      </c>
      <c r="E25" s="54">
        <f t="shared" ref="E25:E28" si="2">$C$14</f>
        <v>877803</v>
      </c>
      <c r="F25" s="54">
        <f t="shared" ref="F25:F28" si="3">D25*E25</f>
        <v>372802016.98795825</v>
      </c>
      <c r="G25" s="55"/>
      <c r="H25" s="55"/>
      <c r="I25" s="55"/>
      <c r="J25" s="55"/>
      <c r="K25" s="55"/>
      <c r="L25" s="55"/>
      <c r="M25" s="55"/>
      <c r="N25" s="55"/>
      <c r="O25" s="55"/>
      <c r="P25" s="55"/>
      <c r="Q25" s="55"/>
      <c r="R25" s="55"/>
      <c r="S25" s="55"/>
      <c r="T25" s="55"/>
      <c r="U25" s="55"/>
      <c r="V25" s="55"/>
      <c r="W25" s="55"/>
      <c r="X25" s="55"/>
      <c r="Y25" s="55"/>
      <c r="Z25" s="55"/>
      <c r="AA25" s="55"/>
    </row>
    <row r="26" spans="1:27" ht="15">
      <c r="A26" s="56">
        <v>2</v>
      </c>
      <c r="B26" s="51">
        <f t="shared" si="0"/>
        <v>449990170</v>
      </c>
      <c r="C26" s="52">
        <v>2018</v>
      </c>
      <c r="D26" s="57">
        <f t="shared" si="1"/>
        <v>575.99331577155351</v>
      </c>
      <c r="E26" s="54">
        <f t="shared" si="2"/>
        <v>877803</v>
      </c>
      <c r="F26" s="54">
        <f t="shared" si="3"/>
        <v>505608660.56421697</v>
      </c>
      <c r="G26" s="55"/>
      <c r="H26" s="55"/>
      <c r="I26" s="55"/>
      <c r="J26" s="55"/>
      <c r="K26" s="55"/>
      <c r="L26" s="55"/>
      <c r="M26" s="55"/>
      <c r="N26" s="55"/>
      <c r="O26" s="55"/>
      <c r="P26" s="55"/>
      <c r="Q26" s="55"/>
      <c r="R26" s="55"/>
      <c r="S26" s="55"/>
      <c r="T26" s="55"/>
      <c r="U26" s="55"/>
      <c r="V26" s="55"/>
      <c r="W26" s="55"/>
      <c r="X26" s="55"/>
      <c r="Y26" s="55"/>
      <c r="Z26" s="55"/>
      <c r="AA26" s="55"/>
    </row>
    <row r="27" spans="1:27" ht="15">
      <c r="A27" s="56">
        <v>3</v>
      </c>
      <c r="B27" s="51">
        <f t="shared" si="0"/>
        <v>389858702</v>
      </c>
      <c r="C27" s="52">
        <v>2017</v>
      </c>
      <c r="D27" s="57">
        <f t="shared" si="1"/>
        <v>528.46647427129915</v>
      </c>
      <c r="E27" s="54">
        <f t="shared" si="2"/>
        <v>877803</v>
      </c>
      <c r="F27" s="54">
        <f t="shared" si="3"/>
        <v>463889456.5147692</v>
      </c>
      <c r="G27" s="55"/>
      <c r="H27" s="55"/>
      <c r="I27" s="55"/>
      <c r="J27" s="55"/>
      <c r="K27" s="55"/>
      <c r="L27" s="55"/>
      <c r="M27" s="55"/>
      <c r="N27" s="55"/>
      <c r="O27" s="55"/>
      <c r="P27" s="55"/>
      <c r="Q27" s="55"/>
      <c r="R27" s="55"/>
      <c r="S27" s="55"/>
      <c r="T27" s="55"/>
      <c r="U27" s="55"/>
      <c r="V27" s="55"/>
      <c r="W27" s="55"/>
      <c r="X27" s="55"/>
      <c r="Y27" s="55"/>
      <c r="Z27" s="55"/>
      <c r="AA27" s="55"/>
    </row>
    <row r="28" spans="1:27" ht="15">
      <c r="A28" s="20">
        <v>4</v>
      </c>
      <c r="B28" s="39">
        <f t="shared" si="0"/>
        <v>311263283</v>
      </c>
      <c r="C28" s="17">
        <v>2017</v>
      </c>
      <c r="D28" s="94">
        <f>B28/C17</f>
        <v>421.92776227198237</v>
      </c>
      <c r="E28" s="19">
        <f t="shared" si="2"/>
        <v>877803</v>
      </c>
      <c r="F28" s="19">
        <f t="shared" si="3"/>
        <v>370369455.50563294</v>
      </c>
    </row>
    <row r="30" spans="1:27" ht="28">
      <c r="E30" s="41" t="s">
        <v>64</v>
      </c>
      <c r="F30" s="42">
        <f>SUM(F25:F28)</f>
        <v>1712669589.5725775</v>
      </c>
    </row>
  </sheetData>
  <mergeCells count="3">
    <mergeCell ref="A2:L2"/>
    <mergeCell ref="C4:D4"/>
    <mergeCell ref="B12:C12"/>
  </mergeCells>
  <hyperlinks>
    <hyperlink ref="I7" r:id="rId1" xr:uid="{00000000-0004-0000-0300-000000000000}"/>
    <hyperlink ref="I8" r:id="rId2" xr:uid="{00000000-0004-0000-0300-000001000000}"/>
    <hyperlink ref="I9" r:id="rId3" xr:uid="{00000000-0004-0000-0300-000002000000}"/>
    <hyperlink ref="I10" r:id="rId4" xr:uid="{00000000-0004-0000-0300-00000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outlinePr summaryBelow="0" summaryRight="0"/>
  </sheetPr>
  <dimension ref="A1:AA32"/>
  <sheetViews>
    <sheetView topLeftCell="F1" workbookViewId="0">
      <selection activeCell="K11" sqref="K11"/>
    </sheetView>
  </sheetViews>
  <sheetFormatPr baseColWidth="10" defaultColWidth="14.5" defaultRowHeight="15.75" customHeight="1"/>
  <cols>
    <col min="1" max="1" width="5.6640625" customWidth="1"/>
    <col min="2" max="2" width="18.83203125" customWidth="1"/>
    <col min="3" max="3" width="19.1640625" customWidth="1"/>
    <col min="4" max="4" width="41.1640625" customWidth="1"/>
    <col min="5" max="5" width="25.5" customWidth="1"/>
    <col min="6" max="6" width="20.83203125" customWidth="1"/>
    <col min="7" max="7" width="20" customWidth="1"/>
    <col min="8" max="9" width="21.6640625" customWidth="1"/>
    <col min="12" max="12" width="49" customWidth="1"/>
  </cols>
  <sheetData>
    <row r="1" spans="1:27" ht="15">
      <c r="A1" s="11"/>
      <c r="B1" s="12"/>
      <c r="C1" s="12"/>
      <c r="D1" s="12"/>
      <c r="E1" s="12"/>
      <c r="F1" s="12"/>
      <c r="G1" s="12"/>
      <c r="H1" s="12"/>
      <c r="I1" s="12"/>
      <c r="J1" s="12"/>
      <c r="K1" s="12"/>
      <c r="L1" s="12"/>
      <c r="M1" s="12"/>
    </row>
    <row r="2" spans="1:27" ht="15">
      <c r="A2" s="108" t="s">
        <v>25</v>
      </c>
      <c r="B2" s="109"/>
      <c r="C2" s="109"/>
      <c r="D2" s="109"/>
      <c r="E2" s="109"/>
      <c r="F2" s="109"/>
      <c r="G2" s="109"/>
      <c r="H2" s="109"/>
      <c r="I2" s="109"/>
      <c r="J2" s="109"/>
      <c r="K2" s="109"/>
      <c r="L2" s="110"/>
      <c r="M2" s="13"/>
    </row>
    <row r="3" spans="1:27" ht="15">
      <c r="A3" s="11"/>
      <c r="B3" s="12"/>
      <c r="C3" s="11"/>
      <c r="D3" s="12"/>
      <c r="E3" s="12"/>
      <c r="F3" s="12"/>
      <c r="G3" s="12"/>
      <c r="H3" s="12"/>
      <c r="I3" s="12"/>
      <c r="J3" s="12"/>
      <c r="K3" s="12"/>
      <c r="L3" s="12"/>
      <c r="M3" s="12"/>
    </row>
    <row r="4" spans="1:27" ht="15">
      <c r="A4" s="11"/>
      <c r="B4" s="3" t="s">
        <v>26</v>
      </c>
      <c r="C4" s="114" t="s">
        <v>110</v>
      </c>
      <c r="D4" s="110"/>
      <c r="E4" s="11"/>
      <c r="F4" s="11"/>
      <c r="G4" s="11"/>
      <c r="H4" s="11"/>
      <c r="I4" s="11"/>
      <c r="J4" s="11"/>
      <c r="K4" s="11"/>
      <c r="L4" s="11"/>
      <c r="M4" s="11"/>
    </row>
    <row r="5" spans="1:27" ht="15">
      <c r="A5" s="11"/>
      <c r="B5" s="11"/>
      <c r="C5" s="11"/>
      <c r="D5" s="11"/>
      <c r="E5" s="11"/>
      <c r="F5" s="11"/>
      <c r="G5" s="11"/>
      <c r="H5" s="11"/>
      <c r="I5" s="11"/>
      <c r="J5" s="11"/>
      <c r="K5" s="11"/>
      <c r="L5" s="11"/>
      <c r="M5" s="11"/>
    </row>
    <row r="6" spans="1:27" ht="32">
      <c r="A6" s="14" t="s">
        <v>28</v>
      </c>
      <c r="B6" s="14" t="s">
        <v>29</v>
      </c>
      <c r="C6" s="14" t="s">
        <v>30</v>
      </c>
      <c r="D6" s="14" t="s">
        <v>31</v>
      </c>
      <c r="E6" s="14" t="s">
        <v>32</v>
      </c>
      <c r="F6" s="14" t="s">
        <v>33</v>
      </c>
      <c r="G6" s="14" t="s">
        <v>34</v>
      </c>
      <c r="H6" s="14" t="s">
        <v>35</v>
      </c>
      <c r="I6" s="14" t="s">
        <v>36</v>
      </c>
      <c r="J6" s="14" t="s">
        <v>37</v>
      </c>
      <c r="K6" s="14" t="s">
        <v>38</v>
      </c>
      <c r="L6" s="15" t="s">
        <v>39</v>
      </c>
      <c r="N6" s="16"/>
      <c r="O6" s="16"/>
      <c r="P6" s="16"/>
      <c r="Q6" s="16"/>
      <c r="R6" s="16"/>
      <c r="S6" s="16"/>
      <c r="T6" s="16"/>
      <c r="U6" s="16"/>
      <c r="V6" s="16"/>
      <c r="W6" s="16"/>
      <c r="X6" s="16"/>
      <c r="Y6" s="16"/>
      <c r="Z6" s="16"/>
      <c r="AA6" s="16"/>
    </row>
    <row r="7" spans="1:27" ht="126.75" customHeight="1">
      <c r="A7" s="17">
        <v>1</v>
      </c>
      <c r="B7" s="24" t="s">
        <v>78</v>
      </c>
      <c r="C7" s="17" t="s">
        <v>110</v>
      </c>
      <c r="D7" s="18" t="s">
        <v>111</v>
      </c>
      <c r="E7" s="19">
        <v>1144818534</v>
      </c>
      <c r="F7" s="17" t="s">
        <v>112</v>
      </c>
      <c r="G7" s="17" t="s">
        <v>113</v>
      </c>
      <c r="H7" s="20" t="s">
        <v>82</v>
      </c>
      <c r="I7" s="99" t="s">
        <v>114</v>
      </c>
      <c r="J7" s="17" t="s">
        <v>115</v>
      </c>
      <c r="K7" s="21" t="s">
        <v>94</v>
      </c>
      <c r="L7" s="22"/>
      <c r="M7" s="16"/>
      <c r="N7" s="48"/>
      <c r="O7" s="16"/>
      <c r="P7" s="16"/>
      <c r="Q7" s="16"/>
      <c r="R7" s="16"/>
      <c r="S7" s="16"/>
      <c r="T7" s="16"/>
      <c r="U7" s="16"/>
      <c r="V7" s="16"/>
      <c r="W7" s="16"/>
      <c r="X7" s="16"/>
      <c r="Y7" s="16"/>
      <c r="Z7" s="16"/>
      <c r="AA7" s="16"/>
    </row>
    <row r="8" spans="1:27" ht="89.25" customHeight="1">
      <c r="A8" s="20">
        <v>2</v>
      </c>
      <c r="B8" s="24" t="s">
        <v>116</v>
      </c>
      <c r="C8" s="17" t="s">
        <v>110</v>
      </c>
      <c r="D8" s="24" t="s">
        <v>117</v>
      </c>
      <c r="E8" s="25">
        <v>521884000</v>
      </c>
      <c r="F8" s="20" t="s">
        <v>118</v>
      </c>
      <c r="G8" s="43" t="s">
        <v>119</v>
      </c>
      <c r="H8" s="20"/>
      <c r="I8" s="106" t="s">
        <v>120</v>
      </c>
      <c r="J8" s="17" t="s">
        <v>121</v>
      </c>
      <c r="K8" s="21" t="s">
        <v>7</v>
      </c>
      <c r="L8" s="116" t="s">
        <v>122</v>
      </c>
    </row>
    <row r="9" spans="1:27" ht="159" customHeight="1">
      <c r="A9" s="20">
        <v>3</v>
      </c>
      <c r="B9" s="24" t="s">
        <v>123</v>
      </c>
      <c r="C9" s="17" t="s">
        <v>110</v>
      </c>
      <c r="D9" s="24" t="s">
        <v>124</v>
      </c>
      <c r="E9" s="25">
        <v>270000000</v>
      </c>
      <c r="F9" s="20" t="s">
        <v>125</v>
      </c>
      <c r="G9" s="45" t="s">
        <v>97</v>
      </c>
      <c r="H9" s="20"/>
      <c r="I9" s="58" t="s">
        <v>126</v>
      </c>
      <c r="J9" s="17" t="s">
        <v>127</v>
      </c>
      <c r="K9" s="21" t="s">
        <v>7</v>
      </c>
      <c r="L9" s="117"/>
    </row>
    <row r="10" spans="1:27" ht="93.75" customHeight="1">
      <c r="A10" s="20">
        <v>4</v>
      </c>
      <c r="B10" s="24" t="s">
        <v>128</v>
      </c>
      <c r="C10" s="17" t="s">
        <v>110</v>
      </c>
      <c r="D10" s="24" t="s">
        <v>129</v>
      </c>
      <c r="E10" s="25">
        <v>51786344</v>
      </c>
      <c r="F10" s="20" t="s">
        <v>130</v>
      </c>
      <c r="G10" s="45" t="s">
        <v>131</v>
      </c>
      <c r="H10" s="20"/>
      <c r="I10" s="107" t="s">
        <v>132</v>
      </c>
      <c r="J10" s="17" t="s">
        <v>133</v>
      </c>
      <c r="K10" s="21" t="s">
        <v>7</v>
      </c>
      <c r="L10" s="118"/>
    </row>
    <row r="11" spans="1:27" ht="288" customHeight="1">
      <c r="A11" s="20">
        <v>5</v>
      </c>
      <c r="B11" s="4" t="s">
        <v>134</v>
      </c>
      <c r="C11" s="4" t="s">
        <v>110</v>
      </c>
      <c r="D11" s="24" t="s">
        <v>135</v>
      </c>
      <c r="E11" s="25">
        <v>187175814</v>
      </c>
      <c r="F11" s="20" t="s">
        <v>136</v>
      </c>
      <c r="G11" s="20" t="s">
        <v>137</v>
      </c>
      <c r="H11" s="102"/>
      <c r="I11" s="103" t="s">
        <v>138</v>
      </c>
      <c r="J11" s="17" t="s">
        <v>139</v>
      </c>
      <c r="K11" s="21" t="s">
        <v>7</v>
      </c>
      <c r="L11" s="22" t="s">
        <v>140</v>
      </c>
      <c r="M11" s="12"/>
    </row>
    <row r="12" spans="1:27" ht="15">
      <c r="A12" s="11"/>
      <c r="B12" s="11"/>
      <c r="C12" s="11"/>
      <c r="D12" s="12"/>
      <c r="E12" s="28"/>
      <c r="F12" s="12"/>
      <c r="G12" s="12"/>
      <c r="H12" s="29"/>
      <c r="I12" s="29"/>
      <c r="J12" s="29"/>
      <c r="K12" s="12"/>
      <c r="L12" s="11"/>
      <c r="M12" s="12"/>
    </row>
    <row r="13" spans="1:27" ht="15">
      <c r="A13" s="11"/>
      <c r="B13" s="115" t="s">
        <v>58</v>
      </c>
      <c r="C13" s="110"/>
      <c r="D13" s="12"/>
      <c r="E13" s="12"/>
      <c r="F13" s="12"/>
      <c r="G13" s="12"/>
      <c r="H13" s="29"/>
      <c r="I13" s="29"/>
      <c r="J13" s="29"/>
      <c r="K13" s="12"/>
      <c r="L13" s="11"/>
      <c r="M13" s="12"/>
    </row>
    <row r="14" spans="1:27" ht="15">
      <c r="A14" s="11"/>
      <c r="B14" s="30" t="s">
        <v>59</v>
      </c>
      <c r="C14" s="30" t="s">
        <v>60</v>
      </c>
      <c r="D14" s="12"/>
      <c r="E14" s="12"/>
      <c r="F14" s="12"/>
      <c r="G14" s="12"/>
      <c r="H14" s="29"/>
      <c r="I14" s="29"/>
      <c r="J14" s="29"/>
      <c r="K14" s="12"/>
      <c r="L14" s="11"/>
      <c r="M14" s="12"/>
    </row>
    <row r="15" spans="1:27" ht="15">
      <c r="A15" s="11"/>
      <c r="B15" s="31">
        <v>2020</v>
      </c>
      <c r="C15" s="32">
        <v>877803</v>
      </c>
      <c r="D15" s="12"/>
      <c r="E15" s="12"/>
      <c r="F15" s="12"/>
      <c r="G15" s="12"/>
      <c r="H15" s="29"/>
      <c r="I15" s="29"/>
      <c r="J15" s="29"/>
      <c r="K15" s="12"/>
      <c r="L15" s="11"/>
      <c r="M15" s="12"/>
    </row>
    <row r="16" spans="1:27" ht="15">
      <c r="A16" s="11"/>
      <c r="B16" s="33">
        <v>2019</v>
      </c>
      <c r="C16" s="34">
        <v>828116</v>
      </c>
      <c r="D16" s="12"/>
      <c r="E16" s="12"/>
      <c r="F16" s="12"/>
      <c r="G16" s="12"/>
      <c r="H16" s="29"/>
      <c r="I16" s="29"/>
      <c r="J16" s="29"/>
      <c r="K16" s="12"/>
      <c r="L16" s="11"/>
      <c r="M16" s="12"/>
    </row>
    <row r="17" spans="1:13" ht="15">
      <c r="A17" s="11"/>
      <c r="B17" s="33">
        <v>2018</v>
      </c>
      <c r="C17" s="34">
        <v>781242</v>
      </c>
      <c r="D17" s="12"/>
      <c r="E17" s="12"/>
      <c r="F17" s="12"/>
      <c r="G17" s="12"/>
      <c r="H17" s="29"/>
      <c r="I17" s="29"/>
      <c r="J17" s="29"/>
      <c r="K17" s="12"/>
      <c r="L17" s="11"/>
      <c r="M17" s="12"/>
    </row>
    <row r="18" spans="1:13" ht="15">
      <c r="A18" s="11"/>
      <c r="B18" s="33">
        <v>2017</v>
      </c>
      <c r="C18" s="34">
        <v>737717</v>
      </c>
      <c r="D18" s="12"/>
      <c r="E18" s="12"/>
      <c r="F18" s="12"/>
      <c r="G18" s="12"/>
      <c r="H18" s="29"/>
      <c r="I18" s="29"/>
      <c r="J18" s="29"/>
      <c r="K18" s="12"/>
      <c r="L18" s="11"/>
      <c r="M18" s="12"/>
    </row>
    <row r="19" spans="1:13" ht="15">
      <c r="A19" s="11"/>
      <c r="B19" s="33">
        <v>2016</v>
      </c>
      <c r="C19" s="34">
        <v>689455</v>
      </c>
      <c r="D19" s="12"/>
      <c r="E19" s="12"/>
      <c r="F19" s="12"/>
      <c r="G19" s="12"/>
      <c r="H19" s="29"/>
      <c r="I19" s="29"/>
      <c r="J19" s="29"/>
      <c r="K19" s="12"/>
      <c r="L19" s="11"/>
      <c r="M19" s="12"/>
    </row>
    <row r="20" spans="1:13" ht="15">
      <c r="A20" s="11"/>
      <c r="B20" s="33">
        <v>2015</v>
      </c>
      <c r="C20" s="34">
        <v>644350</v>
      </c>
      <c r="D20" s="12"/>
      <c r="E20" s="12"/>
      <c r="F20" s="12"/>
      <c r="G20" s="12"/>
      <c r="H20" s="29"/>
      <c r="I20" s="29"/>
      <c r="J20" s="29"/>
      <c r="K20" s="12"/>
      <c r="L20" s="11"/>
      <c r="M20" s="12"/>
    </row>
    <row r="21" spans="1:13" ht="15">
      <c r="A21" s="11"/>
      <c r="B21" s="33">
        <v>2014</v>
      </c>
      <c r="C21" s="34">
        <v>616000</v>
      </c>
      <c r="D21" s="12"/>
      <c r="E21" s="12"/>
      <c r="F21" s="12"/>
      <c r="G21" s="12"/>
      <c r="H21" s="29"/>
      <c r="I21" s="29"/>
      <c r="J21" s="29"/>
      <c r="K21" s="12"/>
      <c r="L21" s="11"/>
      <c r="M21" s="12"/>
    </row>
    <row r="22" spans="1:13" ht="15">
      <c r="A22" s="11"/>
      <c r="B22" s="33">
        <v>2013</v>
      </c>
      <c r="C22" s="34">
        <v>589500</v>
      </c>
      <c r="D22" s="12"/>
      <c r="E22" s="12"/>
      <c r="F22" s="35"/>
      <c r="G22" s="12"/>
      <c r="H22" s="29"/>
      <c r="I22" s="29"/>
      <c r="J22" s="29"/>
      <c r="K22" s="12"/>
      <c r="L22" s="11"/>
      <c r="M22" s="12"/>
    </row>
    <row r="23" spans="1:13" ht="15">
      <c r="A23" s="11"/>
      <c r="B23" s="36">
        <v>2012</v>
      </c>
      <c r="C23" s="37">
        <v>566700</v>
      </c>
      <c r="D23" s="12"/>
      <c r="E23" s="12"/>
      <c r="F23" s="12"/>
      <c r="G23" s="12"/>
      <c r="H23" s="12"/>
      <c r="I23" s="12"/>
      <c r="J23" s="12"/>
      <c r="K23" s="12"/>
      <c r="L23" s="2"/>
      <c r="M23" s="12"/>
    </row>
    <row r="25" spans="1:13" ht="32">
      <c r="A25" s="14" t="s">
        <v>28</v>
      </c>
      <c r="B25" s="14" t="s">
        <v>32</v>
      </c>
      <c r="C25" s="14" t="s">
        <v>59</v>
      </c>
      <c r="D25" s="14" t="s">
        <v>61</v>
      </c>
      <c r="E25" s="14" t="s">
        <v>62</v>
      </c>
      <c r="F25" s="14" t="s">
        <v>63</v>
      </c>
    </row>
    <row r="26" spans="1:13" ht="15">
      <c r="A26" s="38">
        <v>1</v>
      </c>
      <c r="B26" s="60">
        <f t="shared" ref="B26:B30" si="0">E7</f>
        <v>1144818534</v>
      </c>
      <c r="C26" s="17">
        <v>2019</v>
      </c>
      <c r="D26" s="40">
        <f>B26/C16</f>
        <v>1382.4374049046269</v>
      </c>
      <c r="E26" s="19">
        <f t="shared" ref="E26:E30" si="1">$C$15</f>
        <v>877803</v>
      </c>
      <c r="F26" s="19">
        <f t="shared" ref="F26:F30" si="2">D26*E26</f>
        <v>1213507701.3374963</v>
      </c>
    </row>
    <row r="27" spans="1:13" ht="15">
      <c r="A27" s="20">
        <v>2</v>
      </c>
      <c r="B27" s="60">
        <f t="shared" si="0"/>
        <v>521884000</v>
      </c>
      <c r="C27" s="17">
        <v>2016</v>
      </c>
      <c r="D27" s="94">
        <f>B27/C19</f>
        <v>756.95150517437685</v>
      </c>
      <c r="E27" s="19">
        <f t="shared" si="1"/>
        <v>877803</v>
      </c>
      <c r="F27" s="19">
        <f t="shared" si="2"/>
        <v>664454302.09658349</v>
      </c>
    </row>
    <row r="28" spans="1:13" ht="15">
      <c r="A28" s="20">
        <v>3</v>
      </c>
      <c r="B28" s="60">
        <f t="shared" si="0"/>
        <v>270000000</v>
      </c>
      <c r="C28" s="17">
        <v>2018</v>
      </c>
      <c r="D28" s="94">
        <f>B28/C17</f>
        <v>345.60353898023914</v>
      </c>
      <c r="E28" s="19">
        <f t="shared" si="1"/>
        <v>877803</v>
      </c>
      <c r="F28" s="19">
        <f t="shared" si="2"/>
        <v>303371823.32747084</v>
      </c>
    </row>
    <row r="29" spans="1:13" ht="15">
      <c r="A29" s="20">
        <v>4</v>
      </c>
      <c r="B29" s="39">
        <f t="shared" si="0"/>
        <v>51786344</v>
      </c>
      <c r="C29" s="17">
        <v>2016</v>
      </c>
      <c r="D29" s="94">
        <f t="shared" ref="D29:D30" si="3">B29/C19</f>
        <v>75.112000058016832</v>
      </c>
      <c r="E29" s="19">
        <f t="shared" si="1"/>
        <v>877803</v>
      </c>
      <c r="F29" s="19">
        <f t="shared" si="2"/>
        <v>65933538.986927353</v>
      </c>
    </row>
    <row r="30" spans="1:13" ht="15">
      <c r="A30" s="20">
        <v>5</v>
      </c>
      <c r="B30" s="39">
        <f t="shared" si="0"/>
        <v>187175814</v>
      </c>
      <c r="C30" s="61">
        <v>2015</v>
      </c>
      <c r="D30" s="94">
        <f t="shared" si="3"/>
        <v>290.48780010863663</v>
      </c>
      <c r="E30" s="19">
        <f t="shared" si="1"/>
        <v>877803</v>
      </c>
      <c r="F30" s="19">
        <f t="shared" si="2"/>
        <v>254991062.39876157</v>
      </c>
    </row>
    <row r="32" spans="1:13" ht="28">
      <c r="E32" s="41" t="s">
        <v>64</v>
      </c>
      <c r="F32" s="42">
        <f>SUM(F26:F30)</f>
        <v>2502258428.1472397</v>
      </c>
    </row>
  </sheetData>
  <mergeCells count="4">
    <mergeCell ref="A2:L2"/>
    <mergeCell ref="C4:D4"/>
    <mergeCell ref="B13:C13"/>
    <mergeCell ref="L8:L10"/>
  </mergeCells>
  <hyperlinks>
    <hyperlink ref="I9" r:id="rId1" xr:uid="{00000000-0004-0000-0400-000000000000}"/>
    <hyperlink ref="I11" r:id="rId2" xr:uid="{00000000-0004-0000-0400-000001000000}"/>
    <hyperlink ref="I8" r:id="rId3" xr:uid="{B939F8E0-5DD9-4746-95C1-38BC6AEB4E6D}"/>
    <hyperlink ref="I10" r:id="rId4" xr:uid="{7D3D748C-FA07-421B-8B12-9B1F8F84314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ummaryBelow="0" summaryRight="0"/>
  </sheetPr>
  <dimension ref="A1:AA987"/>
  <sheetViews>
    <sheetView workbookViewId="0">
      <selection activeCell="K10" sqref="K10"/>
    </sheetView>
  </sheetViews>
  <sheetFormatPr baseColWidth="10" defaultColWidth="14.5" defaultRowHeight="15.75" customHeight="1"/>
  <cols>
    <col min="1" max="1" width="5.6640625" customWidth="1"/>
    <col min="2" max="2" width="18.83203125" customWidth="1"/>
    <col min="3" max="3" width="19.1640625" customWidth="1"/>
    <col min="4" max="4" width="43" customWidth="1"/>
    <col min="5" max="5" width="25.5" customWidth="1"/>
    <col min="6" max="6" width="20.83203125" customWidth="1"/>
    <col min="7" max="7" width="20" customWidth="1"/>
    <col min="8" max="9" width="21.6640625" customWidth="1"/>
    <col min="12" max="12" width="47.1640625" customWidth="1"/>
  </cols>
  <sheetData>
    <row r="1" spans="1:27" ht="15">
      <c r="A1" s="62"/>
      <c r="B1" s="63"/>
      <c r="C1" s="63"/>
      <c r="D1" s="63"/>
      <c r="E1" s="63"/>
      <c r="F1" s="63"/>
      <c r="G1" s="63"/>
      <c r="H1" s="63"/>
      <c r="I1" s="63"/>
      <c r="J1" s="63"/>
      <c r="K1" s="63"/>
      <c r="L1" s="63"/>
      <c r="M1" s="63"/>
      <c r="N1" s="64"/>
      <c r="O1" s="64"/>
      <c r="P1" s="64"/>
      <c r="Q1" s="64"/>
      <c r="R1" s="64"/>
      <c r="S1" s="64"/>
      <c r="T1" s="64"/>
      <c r="U1" s="64"/>
      <c r="V1" s="64"/>
      <c r="W1" s="64"/>
      <c r="X1" s="64"/>
      <c r="Y1" s="64"/>
      <c r="Z1" s="64"/>
      <c r="AA1" s="64"/>
    </row>
    <row r="2" spans="1:27" ht="15">
      <c r="A2" s="119" t="s">
        <v>25</v>
      </c>
      <c r="B2" s="109"/>
      <c r="C2" s="109"/>
      <c r="D2" s="109"/>
      <c r="E2" s="109"/>
      <c r="F2" s="109"/>
      <c r="G2" s="109"/>
      <c r="H2" s="109"/>
      <c r="I2" s="109"/>
      <c r="J2" s="109"/>
      <c r="K2" s="109"/>
      <c r="L2" s="110"/>
      <c r="M2" s="65"/>
      <c r="N2" s="64"/>
      <c r="O2" s="64"/>
      <c r="P2" s="64"/>
      <c r="Q2" s="64"/>
      <c r="R2" s="64"/>
      <c r="S2" s="64"/>
      <c r="T2" s="64"/>
      <c r="U2" s="64"/>
      <c r="V2" s="64"/>
      <c r="W2" s="64"/>
      <c r="X2" s="64"/>
      <c r="Y2" s="64"/>
      <c r="Z2" s="64"/>
      <c r="AA2" s="64"/>
    </row>
    <row r="3" spans="1:27" ht="15">
      <c r="A3" s="62"/>
      <c r="B3" s="63"/>
      <c r="C3" s="62"/>
      <c r="D3" s="63"/>
      <c r="E3" s="63"/>
      <c r="F3" s="63"/>
      <c r="G3" s="63"/>
      <c r="H3" s="63"/>
      <c r="I3" s="63"/>
      <c r="J3" s="63"/>
      <c r="K3" s="63"/>
      <c r="L3" s="63"/>
      <c r="M3" s="63"/>
      <c r="N3" s="64"/>
      <c r="O3" s="64"/>
      <c r="P3" s="64"/>
      <c r="Q3" s="64"/>
      <c r="R3" s="64"/>
      <c r="S3" s="64"/>
      <c r="T3" s="64"/>
      <c r="U3" s="64"/>
      <c r="V3" s="64"/>
      <c r="W3" s="64"/>
      <c r="X3" s="64"/>
      <c r="Y3" s="64"/>
      <c r="Z3" s="64"/>
      <c r="AA3" s="64"/>
    </row>
    <row r="4" spans="1:27" ht="15">
      <c r="A4" s="62"/>
      <c r="B4" s="66" t="s">
        <v>26</v>
      </c>
      <c r="C4" s="120" t="s">
        <v>141</v>
      </c>
      <c r="D4" s="110"/>
      <c r="E4" s="62"/>
      <c r="F4" s="62"/>
      <c r="G4" s="62"/>
      <c r="H4" s="62"/>
      <c r="I4" s="62"/>
      <c r="J4" s="62"/>
      <c r="K4" s="62"/>
      <c r="L4" s="62"/>
      <c r="M4" s="62"/>
      <c r="N4" s="64"/>
      <c r="O4" s="64"/>
      <c r="P4" s="64"/>
      <c r="Q4" s="64"/>
      <c r="R4" s="64"/>
      <c r="S4" s="64"/>
      <c r="T4" s="64"/>
      <c r="U4" s="64"/>
      <c r="V4" s="64"/>
      <c r="W4" s="64"/>
      <c r="X4" s="64"/>
      <c r="Y4" s="64"/>
      <c r="Z4" s="64"/>
      <c r="AA4" s="64"/>
    </row>
    <row r="5" spans="1:27" ht="15">
      <c r="A5" s="62"/>
      <c r="B5" s="62"/>
      <c r="C5" s="62"/>
      <c r="D5" s="62"/>
      <c r="E5" s="62"/>
      <c r="F5" s="62"/>
      <c r="G5" s="62"/>
      <c r="H5" s="62"/>
      <c r="I5" s="62"/>
      <c r="J5" s="62"/>
      <c r="K5" s="62"/>
      <c r="L5" s="62"/>
      <c r="M5" s="62"/>
      <c r="N5" s="64"/>
      <c r="O5" s="64"/>
      <c r="P5" s="64"/>
      <c r="Q5" s="64"/>
      <c r="R5" s="64"/>
      <c r="S5" s="64"/>
      <c r="T5" s="64"/>
      <c r="U5" s="64"/>
      <c r="V5" s="64"/>
      <c r="W5" s="64"/>
      <c r="X5" s="64"/>
      <c r="Y5" s="64"/>
      <c r="Z5" s="64"/>
      <c r="AA5" s="64"/>
    </row>
    <row r="6" spans="1:27" ht="32">
      <c r="A6" s="67" t="s">
        <v>28</v>
      </c>
      <c r="B6" s="67" t="s">
        <v>29</v>
      </c>
      <c r="C6" s="67" t="s">
        <v>30</v>
      </c>
      <c r="D6" s="67" t="s">
        <v>31</v>
      </c>
      <c r="E6" s="67" t="s">
        <v>32</v>
      </c>
      <c r="F6" s="67" t="s">
        <v>33</v>
      </c>
      <c r="G6" s="67" t="s">
        <v>34</v>
      </c>
      <c r="H6" s="67" t="s">
        <v>35</v>
      </c>
      <c r="I6" s="67" t="s">
        <v>36</v>
      </c>
      <c r="J6" s="67" t="s">
        <v>37</v>
      </c>
      <c r="K6" s="67" t="s">
        <v>38</v>
      </c>
      <c r="L6" s="68" t="s">
        <v>39</v>
      </c>
      <c r="M6" s="64"/>
      <c r="N6" s="75"/>
      <c r="O6" s="75"/>
      <c r="P6" s="75"/>
      <c r="Q6" s="75"/>
      <c r="R6" s="75"/>
      <c r="S6" s="75"/>
      <c r="T6" s="75"/>
      <c r="U6" s="75"/>
      <c r="V6" s="75"/>
      <c r="W6" s="75"/>
      <c r="X6" s="75"/>
      <c r="Y6" s="75"/>
      <c r="Z6" s="75"/>
      <c r="AA6" s="75"/>
    </row>
    <row r="7" spans="1:27" ht="210" customHeight="1">
      <c r="A7" s="69">
        <v>1</v>
      </c>
      <c r="B7" s="70" t="s">
        <v>142</v>
      </c>
      <c r="C7" s="69" t="s">
        <v>141</v>
      </c>
      <c r="D7" s="71" t="s">
        <v>143</v>
      </c>
      <c r="E7" s="72"/>
      <c r="F7" s="69" t="s">
        <v>144</v>
      </c>
      <c r="G7" s="69" t="s">
        <v>145</v>
      </c>
      <c r="H7" s="73" t="s">
        <v>146</v>
      </c>
      <c r="I7" s="99"/>
      <c r="J7" s="69" t="s">
        <v>147</v>
      </c>
      <c r="K7" s="74" t="s">
        <v>7</v>
      </c>
      <c r="L7" s="121" t="s">
        <v>148</v>
      </c>
      <c r="M7" s="75"/>
      <c r="N7" s="76" t="s">
        <v>85</v>
      </c>
      <c r="O7" s="75"/>
      <c r="P7" s="75"/>
      <c r="Q7" s="75"/>
      <c r="R7" s="75"/>
      <c r="S7" s="75"/>
      <c r="T7" s="75"/>
      <c r="U7" s="75"/>
      <c r="V7" s="75"/>
      <c r="W7" s="75"/>
      <c r="X7" s="75"/>
      <c r="Y7" s="75"/>
      <c r="Z7" s="75"/>
      <c r="AA7" s="75"/>
    </row>
    <row r="8" spans="1:27" ht="188.25" customHeight="1">
      <c r="A8" s="73">
        <v>2</v>
      </c>
      <c r="B8" s="70" t="s">
        <v>142</v>
      </c>
      <c r="C8" s="69" t="s">
        <v>141</v>
      </c>
      <c r="D8" s="71" t="s">
        <v>149</v>
      </c>
      <c r="E8" s="77"/>
      <c r="F8" s="73" t="s">
        <v>150</v>
      </c>
      <c r="G8" s="43" t="s">
        <v>151</v>
      </c>
      <c r="H8" s="73" t="s">
        <v>146</v>
      </c>
      <c r="I8" s="45"/>
      <c r="J8" s="69" t="s">
        <v>147</v>
      </c>
      <c r="K8" s="74" t="s">
        <v>7</v>
      </c>
      <c r="L8" s="122"/>
      <c r="M8" s="64"/>
      <c r="N8" s="64"/>
      <c r="O8" s="64"/>
      <c r="P8" s="64"/>
      <c r="Q8" s="64"/>
      <c r="R8" s="64"/>
      <c r="S8" s="64"/>
      <c r="T8" s="64"/>
      <c r="U8" s="64"/>
      <c r="V8" s="64"/>
      <c r="W8" s="64"/>
      <c r="X8" s="64"/>
      <c r="Y8" s="64"/>
      <c r="Z8" s="64"/>
      <c r="AA8" s="64"/>
    </row>
    <row r="9" spans="1:27" ht="188.25" customHeight="1">
      <c r="A9" s="73">
        <v>3</v>
      </c>
      <c r="B9" s="70" t="s">
        <v>142</v>
      </c>
      <c r="C9" s="69" t="s">
        <v>141</v>
      </c>
      <c r="D9" s="71" t="s">
        <v>152</v>
      </c>
      <c r="E9" s="77"/>
      <c r="F9" s="73" t="s">
        <v>153</v>
      </c>
      <c r="G9" s="45" t="s">
        <v>154</v>
      </c>
      <c r="H9" s="73" t="s">
        <v>146</v>
      </c>
      <c r="I9" s="59"/>
      <c r="J9" s="69" t="s">
        <v>147</v>
      </c>
      <c r="K9" s="74" t="s">
        <v>7</v>
      </c>
      <c r="L9" s="123"/>
      <c r="M9" s="64"/>
      <c r="N9" s="64"/>
      <c r="O9" s="64"/>
      <c r="P9" s="64"/>
      <c r="Q9" s="64"/>
      <c r="R9" s="64"/>
      <c r="S9" s="64"/>
      <c r="T9" s="64"/>
      <c r="U9" s="64"/>
      <c r="V9" s="64"/>
      <c r="W9" s="64"/>
      <c r="X9" s="64"/>
      <c r="Y9" s="64"/>
      <c r="Z9" s="64"/>
      <c r="AA9" s="64"/>
    </row>
    <row r="10" spans="1:27" ht="15">
      <c r="A10" s="62"/>
      <c r="B10" s="62"/>
      <c r="C10" s="62"/>
      <c r="D10" s="63"/>
      <c r="E10" s="78"/>
      <c r="F10" s="63"/>
      <c r="G10" s="63"/>
      <c r="H10" s="104"/>
      <c r="I10" s="104"/>
      <c r="J10" s="104"/>
      <c r="K10" s="63"/>
      <c r="L10" s="62"/>
      <c r="M10" s="63"/>
      <c r="N10" s="64"/>
      <c r="O10" s="64"/>
      <c r="P10" s="64"/>
      <c r="Q10" s="64"/>
      <c r="R10" s="64"/>
      <c r="S10" s="64"/>
      <c r="T10" s="64"/>
      <c r="U10" s="64"/>
      <c r="V10" s="64"/>
      <c r="W10" s="64"/>
      <c r="X10" s="64"/>
      <c r="Y10" s="64"/>
      <c r="Z10" s="64"/>
      <c r="AA10" s="64"/>
    </row>
    <row r="11" spans="1:27" ht="15">
      <c r="A11" s="62"/>
      <c r="B11" s="124" t="s">
        <v>58</v>
      </c>
      <c r="C11" s="110"/>
      <c r="D11" s="63"/>
      <c r="E11" s="63"/>
      <c r="F11" s="63"/>
      <c r="G11" s="63"/>
      <c r="H11" s="104"/>
      <c r="I11" s="104"/>
      <c r="J11" s="104"/>
      <c r="K11" s="63"/>
      <c r="L11" s="62"/>
      <c r="M11" s="63"/>
      <c r="N11" s="64"/>
      <c r="O11" s="64"/>
      <c r="P11" s="64"/>
      <c r="Q11" s="64"/>
      <c r="R11" s="64"/>
      <c r="S11" s="64"/>
      <c r="T11" s="64"/>
      <c r="U11" s="64"/>
      <c r="V11" s="64"/>
      <c r="W11" s="64"/>
      <c r="X11" s="64"/>
      <c r="Y11" s="64"/>
      <c r="Z11" s="64"/>
      <c r="AA11" s="64"/>
    </row>
    <row r="12" spans="1:27" ht="15">
      <c r="A12" s="62"/>
      <c r="B12" s="79" t="s">
        <v>59</v>
      </c>
      <c r="C12" s="79" t="s">
        <v>60</v>
      </c>
      <c r="D12" s="63"/>
      <c r="E12" s="63"/>
      <c r="F12" s="63"/>
      <c r="G12" s="63"/>
      <c r="H12" s="104"/>
      <c r="I12" s="104"/>
      <c r="J12" s="104"/>
      <c r="K12" s="63"/>
      <c r="L12" s="62"/>
      <c r="M12" s="63"/>
      <c r="N12" s="64"/>
      <c r="O12" s="64"/>
      <c r="P12" s="64"/>
      <c r="Q12" s="64"/>
      <c r="R12" s="64"/>
      <c r="S12" s="64"/>
      <c r="T12" s="64"/>
      <c r="U12" s="64"/>
      <c r="V12" s="64"/>
      <c r="W12" s="64"/>
      <c r="X12" s="64"/>
      <c r="Y12" s="64"/>
      <c r="Z12" s="64"/>
      <c r="AA12" s="64"/>
    </row>
    <row r="13" spans="1:27" ht="15">
      <c r="A13" s="62"/>
      <c r="B13" s="79">
        <v>2020</v>
      </c>
      <c r="C13" s="32">
        <v>877803</v>
      </c>
      <c r="D13" s="63"/>
      <c r="E13" s="63"/>
      <c r="F13" s="63"/>
      <c r="G13" s="63"/>
      <c r="H13" s="104"/>
      <c r="I13" s="104"/>
      <c r="J13" s="104"/>
      <c r="K13" s="63"/>
      <c r="L13" s="62"/>
      <c r="M13" s="63"/>
      <c r="N13" s="64"/>
      <c r="O13" s="64"/>
      <c r="P13" s="64"/>
      <c r="Q13" s="64"/>
      <c r="R13" s="64"/>
      <c r="S13" s="64"/>
      <c r="T13" s="64"/>
      <c r="U13" s="64"/>
      <c r="V13" s="64"/>
      <c r="W13" s="64"/>
      <c r="X13" s="64"/>
      <c r="Y13" s="64"/>
      <c r="Z13" s="64"/>
      <c r="AA13" s="64"/>
    </row>
    <row r="14" spans="1:27" ht="15">
      <c r="A14" s="62"/>
      <c r="B14" s="80">
        <v>2019</v>
      </c>
      <c r="C14" s="81">
        <v>828116</v>
      </c>
      <c r="D14" s="63"/>
      <c r="E14" s="63"/>
      <c r="F14" s="63"/>
      <c r="G14" s="63"/>
      <c r="H14" s="104"/>
      <c r="I14" s="104"/>
      <c r="J14" s="104"/>
      <c r="K14" s="63"/>
      <c r="L14" s="62"/>
      <c r="M14" s="63"/>
      <c r="N14" s="64"/>
      <c r="O14" s="64"/>
      <c r="P14" s="64"/>
      <c r="Q14" s="64"/>
      <c r="R14" s="64"/>
      <c r="S14" s="64"/>
      <c r="T14" s="64"/>
      <c r="U14" s="64"/>
      <c r="V14" s="64"/>
      <c r="W14" s="64"/>
      <c r="X14" s="64"/>
      <c r="Y14" s="64"/>
      <c r="Z14" s="64"/>
      <c r="AA14" s="64"/>
    </row>
    <row r="15" spans="1:27" ht="15">
      <c r="A15" s="62"/>
      <c r="B15" s="80">
        <v>2018</v>
      </c>
      <c r="C15" s="81">
        <v>781242</v>
      </c>
      <c r="D15" s="63"/>
      <c r="E15" s="63"/>
      <c r="F15" s="63"/>
      <c r="G15" s="63"/>
      <c r="H15" s="104"/>
      <c r="I15" s="104"/>
      <c r="J15" s="104"/>
      <c r="K15" s="63"/>
      <c r="L15" s="62"/>
      <c r="M15" s="63"/>
      <c r="N15" s="64"/>
      <c r="O15" s="64"/>
      <c r="P15" s="64"/>
      <c r="Q15" s="64"/>
      <c r="R15" s="64"/>
      <c r="S15" s="64"/>
      <c r="T15" s="64"/>
      <c r="U15" s="64"/>
      <c r="V15" s="64"/>
      <c r="W15" s="64"/>
      <c r="X15" s="64"/>
      <c r="Y15" s="64"/>
      <c r="Z15" s="64"/>
      <c r="AA15" s="64"/>
    </row>
    <row r="16" spans="1:27" ht="15">
      <c r="A16" s="62"/>
      <c r="B16" s="80">
        <v>2017</v>
      </c>
      <c r="C16" s="81">
        <v>737717</v>
      </c>
      <c r="D16" s="63"/>
      <c r="E16" s="63"/>
      <c r="F16" s="63"/>
      <c r="G16" s="63"/>
      <c r="H16" s="104"/>
      <c r="I16" s="104"/>
      <c r="J16" s="104"/>
      <c r="K16" s="63"/>
      <c r="L16" s="62"/>
      <c r="M16" s="63"/>
      <c r="N16" s="64"/>
      <c r="O16" s="64"/>
      <c r="P16" s="64"/>
      <c r="Q16" s="64"/>
      <c r="R16" s="64"/>
      <c r="S16" s="64"/>
      <c r="T16" s="64"/>
      <c r="U16" s="64"/>
      <c r="V16" s="64"/>
      <c r="W16" s="64"/>
      <c r="X16" s="64"/>
      <c r="Y16" s="64"/>
      <c r="Z16" s="64"/>
      <c r="AA16" s="64"/>
    </row>
    <row r="17" spans="1:27" ht="15">
      <c r="A17" s="62"/>
      <c r="B17" s="80">
        <v>2016</v>
      </c>
      <c r="C17" s="81">
        <v>689455</v>
      </c>
      <c r="D17" s="63"/>
      <c r="E17" s="63"/>
      <c r="F17" s="63"/>
      <c r="G17" s="63"/>
      <c r="H17" s="104"/>
      <c r="I17" s="104"/>
      <c r="J17" s="104"/>
      <c r="K17" s="63"/>
      <c r="L17" s="62"/>
      <c r="M17" s="63"/>
      <c r="N17" s="64"/>
      <c r="O17" s="64"/>
      <c r="P17" s="64"/>
      <c r="Q17" s="64"/>
      <c r="R17" s="64"/>
      <c r="S17" s="64"/>
      <c r="T17" s="64"/>
      <c r="U17" s="64"/>
      <c r="V17" s="64"/>
      <c r="W17" s="64"/>
      <c r="X17" s="64"/>
      <c r="Y17" s="64"/>
      <c r="Z17" s="64"/>
      <c r="AA17" s="64"/>
    </row>
    <row r="18" spans="1:27" ht="15">
      <c r="A18" s="62"/>
      <c r="B18" s="80">
        <v>2015</v>
      </c>
      <c r="C18" s="81">
        <v>644350</v>
      </c>
      <c r="D18" s="63"/>
      <c r="E18" s="63"/>
      <c r="F18" s="63"/>
      <c r="G18" s="63"/>
      <c r="H18" s="104"/>
      <c r="I18" s="104"/>
      <c r="J18" s="104"/>
      <c r="K18" s="63"/>
      <c r="L18" s="62"/>
      <c r="M18" s="63"/>
      <c r="N18" s="64"/>
      <c r="O18" s="64"/>
      <c r="P18" s="64"/>
      <c r="Q18" s="64"/>
      <c r="R18" s="64"/>
      <c r="S18" s="64"/>
      <c r="T18" s="64"/>
      <c r="U18" s="64"/>
      <c r="V18" s="64"/>
      <c r="W18" s="64"/>
      <c r="X18" s="64"/>
      <c r="Y18" s="64"/>
      <c r="Z18" s="64"/>
      <c r="AA18" s="64"/>
    </row>
    <row r="19" spans="1:27" ht="15">
      <c r="A19" s="62"/>
      <c r="B19" s="80">
        <v>2014</v>
      </c>
      <c r="C19" s="81">
        <v>616000</v>
      </c>
      <c r="D19" s="63"/>
      <c r="E19" s="63"/>
      <c r="F19" s="63"/>
      <c r="G19" s="63"/>
      <c r="H19" s="104"/>
      <c r="I19" s="104"/>
      <c r="J19" s="104"/>
      <c r="K19" s="63"/>
      <c r="L19" s="62"/>
      <c r="M19" s="63"/>
      <c r="N19" s="64"/>
      <c r="O19" s="64"/>
      <c r="P19" s="64"/>
      <c r="Q19" s="64"/>
      <c r="R19" s="64"/>
      <c r="S19" s="64"/>
      <c r="T19" s="64"/>
      <c r="U19" s="64"/>
      <c r="V19" s="64"/>
      <c r="W19" s="64"/>
      <c r="X19" s="64"/>
      <c r="Y19" s="64"/>
      <c r="Z19" s="64"/>
      <c r="AA19" s="64"/>
    </row>
    <row r="20" spans="1:27" ht="15">
      <c r="A20" s="62"/>
      <c r="B20" s="80">
        <v>2013</v>
      </c>
      <c r="C20" s="81">
        <v>589500</v>
      </c>
      <c r="D20" s="63"/>
      <c r="E20" s="63"/>
      <c r="F20" s="82"/>
      <c r="G20" s="63"/>
      <c r="H20" s="104"/>
      <c r="I20" s="104"/>
      <c r="J20" s="104"/>
      <c r="K20" s="63"/>
      <c r="L20" s="62"/>
      <c r="M20" s="63"/>
      <c r="N20" s="64"/>
      <c r="O20" s="64"/>
      <c r="P20" s="64"/>
      <c r="Q20" s="64"/>
      <c r="R20" s="64"/>
      <c r="S20" s="64"/>
      <c r="T20" s="64"/>
      <c r="U20" s="64"/>
      <c r="V20" s="64"/>
      <c r="W20" s="64"/>
      <c r="X20" s="64"/>
      <c r="Y20" s="64"/>
      <c r="Z20" s="64"/>
      <c r="AA20" s="64"/>
    </row>
    <row r="21" spans="1:27" ht="15">
      <c r="A21" s="62"/>
      <c r="B21" s="83">
        <v>2012</v>
      </c>
      <c r="C21" s="84">
        <v>566700</v>
      </c>
      <c r="D21" s="63"/>
      <c r="E21" s="63"/>
      <c r="F21" s="63"/>
      <c r="G21" s="63"/>
      <c r="H21" s="63"/>
      <c r="I21" s="63"/>
      <c r="J21" s="63"/>
      <c r="K21" s="63"/>
      <c r="L21" s="85"/>
      <c r="M21" s="63"/>
      <c r="N21" s="64"/>
      <c r="O21" s="64"/>
      <c r="P21" s="64"/>
      <c r="Q21" s="64"/>
      <c r="R21" s="64"/>
      <c r="S21" s="64"/>
      <c r="T21" s="64"/>
      <c r="U21" s="64"/>
      <c r="V21" s="64"/>
      <c r="W21" s="64"/>
      <c r="X21" s="64"/>
      <c r="Y21" s="64"/>
      <c r="Z21" s="64"/>
      <c r="AA21" s="64"/>
    </row>
    <row r="22" spans="1:27" ht="13">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row>
    <row r="23" spans="1:27" ht="32">
      <c r="A23" s="67" t="s">
        <v>28</v>
      </c>
      <c r="B23" s="67" t="s">
        <v>32</v>
      </c>
      <c r="C23" s="67" t="s">
        <v>59</v>
      </c>
      <c r="D23" s="67" t="s">
        <v>61</v>
      </c>
      <c r="E23" s="67" t="s">
        <v>62</v>
      </c>
      <c r="F23" s="67" t="s">
        <v>63</v>
      </c>
      <c r="G23" s="64"/>
      <c r="H23" s="64"/>
      <c r="I23" s="64"/>
      <c r="J23" s="64"/>
      <c r="K23" s="64"/>
      <c r="L23" s="64"/>
      <c r="M23" s="64"/>
      <c r="N23" s="64"/>
      <c r="O23" s="64"/>
      <c r="P23" s="64"/>
      <c r="Q23" s="64"/>
      <c r="R23" s="64"/>
      <c r="S23" s="64"/>
      <c r="T23" s="64"/>
      <c r="U23" s="64"/>
      <c r="V23" s="64"/>
      <c r="W23" s="64"/>
      <c r="X23" s="64"/>
      <c r="Y23" s="64"/>
      <c r="Z23" s="64"/>
      <c r="AA23" s="64"/>
    </row>
    <row r="24" spans="1:27" ht="15">
      <c r="A24" s="86">
        <v>1</v>
      </c>
      <c r="B24" s="39">
        <f t="shared" ref="B24:B26" si="0">E7</f>
        <v>0</v>
      </c>
      <c r="C24" s="69">
        <v>2019</v>
      </c>
      <c r="D24" s="87">
        <f t="shared" ref="D24:D26" si="1">B24/C14</f>
        <v>0</v>
      </c>
      <c r="E24" s="72">
        <f t="shared" ref="E24:E26" si="2">$C$13</f>
        <v>877803</v>
      </c>
      <c r="F24" s="72">
        <f t="shared" ref="F24:F26" si="3">D24*E24</f>
        <v>0</v>
      </c>
      <c r="G24" s="64"/>
      <c r="H24" s="64"/>
      <c r="I24" s="64"/>
      <c r="J24" s="64"/>
      <c r="K24" s="64"/>
      <c r="L24" s="64"/>
      <c r="M24" s="64"/>
      <c r="N24" s="64"/>
      <c r="O24" s="64"/>
      <c r="P24" s="64"/>
      <c r="Q24" s="64"/>
      <c r="R24" s="64"/>
      <c r="S24" s="64"/>
      <c r="T24" s="64"/>
      <c r="U24" s="64"/>
      <c r="V24" s="64"/>
      <c r="W24" s="64"/>
      <c r="X24" s="64"/>
      <c r="Y24" s="64"/>
      <c r="Z24" s="64"/>
      <c r="AA24" s="64"/>
    </row>
    <row r="25" spans="1:27" ht="15">
      <c r="A25" s="73">
        <v>2</v>
      </c>
      <c r="B25" s="39">
        <f t="shared" si="0"/>
        <v>0</v>
      </c>
      <c r="C25" s="69">
        <v>2018</v>
      </c>
      <c r="D25" s="88">
        <f t="shared" si="1"/>
        <v>0</v>
      </c>
      <c r="E25" s="72">
        <f t="shared" si="2"/>
        <v>877803</v>
      </c>
      <c r="F25" s="72">
        <f t="shared" si="3"/>
        <v>0</v>
      </c>
      <c r="G25" s="64"/>
      <c r="H25" s="64"/>
      <c r="I25" s="64"/>
      <c r="J25" s="64"/>
      <c r="K25" s="64"/>
      <c r="L25" s="64"/>
      <c r="M25" s="64"/>
      <c r="N25" s="64"/>
      <c r="O25" s="64"/>
      <c r="P25" s="64"/>
      <c r="Q25" s="64"/>
      <c r="R25" s="64"/>
      <c r="S25" s="64"/>
      <c r="T25" s="64"/>
      <c r="U25" s="64"/>
      <c r="V25" s="64"/>
      <c r="W25" s="64"/>
      <c r="X25" s="64"/>
      <c r="Y25" s="64"/>
      <c r="Z25" s="64"/>
      <c r="AA25" s="64"/>
    </row>
    <row r="26" spans="1:27" ht="15">
      <c r="A26" s="73">
        <v>3</v>
      </c>
      <c r="B26" s="39">
        <f t="shared" si="0"/>
        <v>0</v>
      </c>
      <c r="C26" s="69">
        <v>2017</v>
      </c>
      <c r="D26" s="88">
        <f t="shared" si="1"/>
        <v>0</v>
      </c>
      <c r="E26" s="72">
        <f t="shared" si="2"/>
        <v>877803</v>
      </c>
      <c r="F26" s="72">
        <f t="shared" si="3"/>
        <v>0</v>
      </c>
      <c r="G26" s="64"/>
      <c r="H26" s="64"/>
      <c r="I26" s="64"/>
      <c r="J26" s="64"/>
      <c r="K26" s="64"/>
      <c r="L26" s="64"/>
      <c r="M26" s="64"/>
      <c r="N26" s="64"/>
      <c r="O26" s="64"/>
      <c r="P26" s="64"/>
      <c r="Q26" s="64"/>
      <c r="R26" s="64"/>
      <c r="S26" s="64"/>
      <c r="T26" s="64"/>
      <c r="U26" s="64"/>
      <c r="V26" s="64"/>
      <c r="W26" s="64"/>
      <c r="X26" s="64"/>
      <c r="Y26" s="64"/>
      <c r="Z26" s="64"/>
      <c r="AA26" s="64"/>
    </row>
    <row r="27" spans="1:27" ht="13">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row>
    <row r="28" spans="1:27" ht="28">
      <c r="A28" s="64"/>
      <c r="B28" s="64"/>
      <c r="C28" s="64"/>
      <c r="D28" s="64"/>
      <c r="E28" s="89" t="s">
        <v>64</v>
      </c>
      <c r="F28" s="90">
        <f>SUM(F24:F26)</f>
        <v>0</v>
      </c>
      <c r="G28" s="64"/>
      <c r="H28" s="64"/>
      <c r="I28" s="64"/>
      <c r="J28" s="64"/>
      <c r="K28" s="64"/>
      <c r="L28" s="64"/>
      <c r="M28" s="64"/>
      <c r="N28" s="64"/>
      <c r="O28" s="64"/>
      <c r="P28" s="64"/>
      <c r="Q28" s="64"/>
      <c r="R28" s="64"/>
      <c r="S28" s="64"/>
      <c r="T28" s="64"/>
      <c r="U28" s="64"/>
      <c r="V28" s="64"/>
      <c r="W28" s="64"/>
      <c r="X28" s="64"/>
      <c r="Y28" s="64"/>
      <c r="Z28" s="64"/>
      <c r="AA28" s="64"/>
    </row>
    <row r="29" spans="1:27" ht="13">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row>
    <row r="30" spans="1:27" ht="13">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row>
    <row r="31" spans="1:27" ht="13">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row>
    <row r="32" spans="1:27" ht="13">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row>
    <row r="33" spans="1:27" ht="13">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row>
    <row r="34" spans="1:27" ht="13">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1:27" ht="13">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row>
    <row r="36" spans="1:27" ht="13">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row>
    <row r="37" spans="1:27" ht="13">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row>
    <row r="38" spans="1:27" ht="13">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row>
    <row r="39" spans="1:27" ht="13">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row>
    <row r="40" spans="1:27" ht="13">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row>
    <row r="41" spans="1:27" ht="13">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row>
    <row r="42" spans="1:27" ht="13">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row>
    <row r="43" spans="1:27" ht="13">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row>
    <row r="44" spans="1:27" ht="13">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row>
    <row r="45" spans="1:27" ht="13">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row>
    <row r="46" spans="1:27" ht="13">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row>
    <row r="47" spans="1:27" ht="13">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row>
    <row r="48" spans="1:27" ht="13">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row>
    <row r="49" spans="1:27" ht="13">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row>
    <row r="50" spans="1:27" ht="13">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row>
    <row r="51" spans="1:27" ht="13">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row>
    <row r="52" spans="1:27" ht="13">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row>
    <row r="53" spans="1:27" ht="13">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row>
    <row r="54" spans="1:27" ht="13">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row>
    <row r="55" spans="1:27" ht="13">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row>
    <row r="56" spans="1:27" ht="13">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row>
    <row r="57" spans="1:27" ht="13">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row>
    <row r="58" spans="1:27" ht="13">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row>
    <row r="59" spans="1:27" ht="13">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row>
    <row r="60" spans="1:27" ht="13">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row>
    <row r="61" spans="1:27" ht="13">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row>
    <row r="62" spans="1:27" ht="13">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row>
    <row r="63" spans="1:27" ht="13">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row>
    <row r="64" spans="1:27" ht="13">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row>
    <row r="65" spans="1:27" ht="13">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row>
    <row r="66" spans="1:27" ht="13">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row>
    <row r="67" spans="1:27" ht="13">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row>
    <row r="68" spans="1:27" ht="13">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row>
    <row r="69" spans="1:27" ht="13">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row>
    <row r="70" spans="1:27" ht="13">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row>
    <row r="71" spans="1:27" ht="13">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row>
    <row r="72" spans="1:27" ht="13">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row>
    <row r="73" spans="1:27" ht="13">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row>
    <row r="74" spans="1:27" ht="13">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row>
    <row r="75" spans="1:27" ht="13">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row>
    <row r="76" spans="1:27" ht="13">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row>
    <row r="77" spans="1:27" ht="13">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row>
    <row r="78" spans="1:27" ht="13">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row>
    <row r="79" spans="1:27" ht="13">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row>
    <row r="80" spans="1:27" ht="13">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row>
    <row r="81" spans="1:27" ht="13">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row>
    <row r="82" spans="1:27" ht="13">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row>
    <row r="83" spans="1:27" ht="13">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row>
    <row r="84" spans="1:27" ht="13">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row>
    <row r="85" spans="1:27" ht="13">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row>
    <row r="86" spans="1:27" ht="13">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row>
    <row r="87" spans="1:27" ht="13">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row>
    <row r="88" spans="1:27" ht="13">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row>
    <row r="89" spans="1:27" ht="13">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row>
    <row r="90" spans="1:27" ht="13">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row>
    <row r="91" spans="1:27" ht="13">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row>
    <row r="92" spans="1:27" ht="13">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row>
    <row r="93" spans="1:27" ht="13">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row>
    <row r="94" spans="1:27" ht="13">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row>
    <row r="95" spans="1:27" ht="13">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row>
    <row r="96" spans="1:27" ht="13">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row>
    <row r="97" spans="1:27" ht="13">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row>
    <row r="98" spans="1:27" ht="13">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row>
    <row r="99" spans="1:27" ht="13">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row>
    <row r="100" spans="1:27" ht="13">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row>
    <row r="101" spans="1:27" ht="13">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row>
    <row r="102" spans="1:27" ht="13">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row>
    <row r="103" spans="1:27" ht="13">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row>
    <row r="104" spans="1:27" ht="13">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row>
    <row r="105" spans="1:27" ht="13">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row>
    <row r="106" spans="1:27" ht="13">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row>
    <row r="107" spans="1:27" ht="13">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row>
    <row r="108" spans="1:27" ht="13">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row>
    <row r="109" spans="1:27" ht="13">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row>
    <row r="110" spans="1:27" ht="13">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row>
    <row r="111" spans="1:27" ht="13">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row>
    <row r="112" spans="1:27" ht="13">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row>
    <row r="113" spans="1:27" ht="13">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row>
    <row r="114" spans="1:27" ht="13">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row>
    <row r="115" spans="1:27" ht="13">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row>
    <row r="116" spans="1:27" ht="13">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row>
    <row r="117" spans="1:27" ht="13">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row>
    <row r="118" spans="1:27" ht="13">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row>
    <row r="119" spans="1:27" ht="13">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row>
    <row r="120" spans="1:27" ht="13">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row>
    <row r="121" spans="1:27" ht="13">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row>
    <row r="122" spans="1:27" ht="13">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row>
    <row r="123" spans="1:27" ht="13">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row>
    <row r="124" spans="1:27" ht="13">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row>
    <row r="125" spans="1:27" ht="13">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row>
    <row r="126" spans="1:27" ht="13">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row>
    <row r="127" spans="1:27" ht="13">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row>
    <row r="128" spans="1:27" ht="13">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row>
    <row r="129" spans="1:27" ht="13">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row>
    <row r="130" spans="1:27" ht="13">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row>
    <row r="131" spans="1:27" ht="13">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row>
    <row r="132" spans="1:27" ht="13">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row>
    <row r="133" spans="1:27" ht="13">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row>
    <row r="134" spans="1:27" ht="13">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row>
    <row r="135" spans="1:27" ht="13">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row>
    <row r="136" spans="1:27" ht="13">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row>
    <row r="137" spans="1:27" ht="13">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row>
    <row r="138" spans="1:27" ht="13">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row>
    <row r="139" spans="1:27" ht="13">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row>
    <row r="140" spans="1:27" ht="13">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row>
    <row r="141" spans="1:27" ht="13">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row>
    <row r="142" spans="1:27" ht="13">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row>
    <row r="143" spans="1:27" ht="13">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row>
    <row r="144" spans="1:27" ht="13">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row>
    <row r="145" spans="1:27" ht="13">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row>
    <row r="146" spans="1:27" ht="13">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row>
    <row r="147" spans="1:27" ht="13">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row>
    <row r="148" spans="1:27" ht="13">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row>
    <row r="149" spans="1:27" ht="13">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row>
    <row r="150" spans="1:27" ht="13">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row>
    <row r="151" spans="1:27" ht="13">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row>
    <row r="152" spans="1:27" ht="13">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row>
    <row r="153" spans="1:27" ht="13">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row>
    <row r="154" spans="1:27" ht="13">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row>
    <row r="155" spans="1:27" ht="13">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row>
    <row r="156" spans="1:27" ht="13">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row>
    <row r="157" spans="1:27" ht="13">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row>
    <row r="158" spans="1:27" ht="13">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row>
    <row r="159" spans="1:27" ht="13">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row>
    <row r="160" spans="1:27" ht="13">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row>
    <row r="161" spans="1:27" ht="13">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row>
    <row r="162" spans="1:27" ht="13">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row>
    <row r="163" spans="1:27" ht="13">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row>
    <row r="164" spans="1:27" ht="13">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row>
    <row r="165" spans="1:27" ht="13">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row>
    <row r="166" spans="1:27" ht="13">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row>
    <row r="167" spans="1:27" ht="13">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row>
    <row r="168" spans="1:27" ht="13">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row>
    <row r="169" spans="1:27" ht="13">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row>
    <row r="170" spans="1:27" ht="13">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row>
    <row r="171" spans="1:27" ht="13">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row>
    <row r="172" spans="1:27" ht="13">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row>
    <row r="173" spans="1:27" ht="13">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row>
    <row r="174" spans="1:27" ht="13">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row>
    <row r="175" spans="1:27" ht="13">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row>
    <row r="176" spans="1:27" ht="13">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row>
    <row r="177" spans="1:27" ht="13">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row>
    <row r="178" spans="1:27" ht="13">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row>
    <row r="179" spans="1:27" ht="13">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row>
    <row r="180" spans="1:27" ht="13">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row>
    <row r="181" spans="1:27" ht="13">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row>
    <row r="182" spans="1:27" ht="13">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row>
    <row r="183" spans="1:27" ht="13">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row>
    <row r="184" spans="1:27" ht="13">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row>
    <row r="185" spans="1:27" ht="13">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row>
    <row r="186" spans="1:27" ht="13">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row>
    <row r="187" spans="1:27" ht="13">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row>
    <row r="188" spans="1:27" ht="13">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row>
    <row r="189" spans="1:27" ht="13">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row>
    <row r="190" spans="1:27" ht="13">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row>
    <row r="191" spans="1:27" ht="13">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row>
    <row r="192" spans="1:27" ht="13">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row>
    <row r="193" spans="1:27" ht="13">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row>
    <row r="194" spans="1:27" ht="13">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row>
    <row r="195" spans="1:27" ht="13">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row>
    <row r="196" spans="1:27" ht="13">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row>
    <row r="197" spans="1:27" ht="13">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row>
    <row r="198" spans="1:27" ht="13">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row>
    <row r="199" spans="1:27" ht="13">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row>
    <row r="200" spans="1:27" ht="13">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row>
    <row r="201" spans="1:27" ht="13">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row>
    <row r="202" spans="1:27" ht="13">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row>
    <row r="203" spans="1:27" ht="13">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row>
    <row r="204" spans="1:27" ht="13">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row>
    <row r="205" spans="1:27" ht="13">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row>
    <row r="206" spans="1:27" ht="13">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row>
    <row r="207" spans="1:27" ht="13">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row>
    <row r="208" spans="1:27" ht="13">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row>
    <row r="209" spans="1:27" ht="13">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row>
    <row r="210" spans="1:27" ht="13">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row>
    <row r="211" spans="1:27" ht="13">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row>
    <row r="212" spans="1:27" ht="13">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row>
    <row r="213" spans="1:27" ht="13">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row>
    <row r="214" spans="1:27" ht="13">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row>
    <row r="215" spans="1:27" ht="13">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row>
    <row r="216" spans="1:27" ht="13">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row>
    <row r="217" spans="1:27" ht="13">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row>
    <row r="218" spans="1:27" ht="13">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row>
    <row r="219" spans="1:27" ht="13">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row>
    <row r="220" spans="1:27" ht="13">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row>
    <row r="221" spans="1:27" ht="13">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row>
    <row r="222" spans="1:27" ht="13">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row>
    <row r="223" spans="1:27" ht="13">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row>
    <row r="224" spans="1:27" ht="13">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row>
    <row r="225" spans="1:27" ht="13">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row>
    <row r="226" spans="1:27" ht="13">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row>
    <row r="227" spans="1:27" ht="13">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row>
    <row r="228" spans="1:27" ht="13">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row>
    <row r="229" spans="1:27" ht="13">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row>
    <row r="230" spans="1:27" ht="13">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row>
    <row r="231" spans="1:27" ht="13">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row>
    <row r="232" spans="1:27" ht="13">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row>
    <row r="233" spans="1:27" ht="13">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row>
    <row r="234" spans="1:27" ht="13">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row>
    <row r="235" spans="1:27" ht="13">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row>
    <row r="236" spans="1:27" ht="13">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row>
    <row r="237" spans="1:27" ht="13">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row>
    <row r="238" spans="1:27" ht="13">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row>
    <row r="239" spans="1:27" ht="13">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row>
    <row r="240" spans="1:27" ht="13">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row>
    <row r="241" spans="1:27" ht="13">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row>
    <row r="242" spans="1:27" ht="13">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row>
    <row r="243" spans="1:27" ht="13">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row>
    <row r="244" spans="1:27" ht="13">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row>
    <row r="245" spans="1:27" ht="13">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row>
    <row r="246" spans="1:27" ht="13">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row>
    <row r="247" spans="1:27" ht="13">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row>
    <row r="248" spans="1:27" ht="13">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row>
    <row r="249" spans="1:27" ht="13">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row>
    <row r="250" spans="1:27" ht="13">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row>
    <row r="251" spans="1:27" ht="13">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row>
    <row r="252" spans="1:27" ht="13">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row>
    <row r="253" spans="1:27" ht="13">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row>
    <row r="254" spans="1:27" ht="13">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row>
    <row r="255" spans="1:27" ht="13">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row>
    <row r="256" spans="1:27" ht="13">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row>
    <row r="257" spans="1:27" ht="13">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row>
    <row r="258" spans="1:27" ht="13">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row>
    <row r="259" spans="1:27" ht="13">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row>
    <row r="260" spans="1:27" ht="13">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row>
    <row r="261" spans="1:27" ht="13">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row>
    <row r="262" spans="1:27" ht="13">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row>
    <row r="263" spans="1:27" ht="13">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row>
    <row r="264" spans="1:27" ht="13">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row>
    <row r="265" spans="1:27" ht="13">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row>
    <row r="266" spans="1:27" ht="13">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row>
    <row r="267" spans="1:27" ht="13">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row>
    <row r="268" spans="1:27" ht="13">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row>
    <row r="269" spans="1:27" ht="13">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row>
    <row r="270" spans="1:27" ht="13">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row>
    <row r="271" spans="1:27" ht="13">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row>
    <row r="272" spans="1:27" ht="13">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row>
    <row r="273" spans="1:27" ht="13">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row>
    <row r="274" spans="1:27" ht="13">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row>
    <row r="275" spans="1:27" ht="13">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row>
    <row r="276" spans="1:27" ht="13">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row>
    <row r="277" spans="1:27" ht="13">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row>
    <row r="278" spans="1:27" ht="13">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row>
    <row r="279" spans="1:27" ht="13">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row>
    <row r="280" spans="1:27" ht="13">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row>
    <row r="281" spans="1:27" ht="13">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row>
    <row r="282" spans="1:27" ht="13">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row>
    <row r="283" spans="1:27" ht="13">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row>
    <row r="284" spans="1:27" ht="13">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row>
    <row r="285" spans="1:27" ht="13">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row>
    <row r="286" spans="1:27" ht="13">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row>
    <row r="287" spans="1:27" ht="13">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row>
    <row r="288" spans="1:27" ht="13">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row>
    <row r="289" spans="1:27" ht="13">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row>
    <row r="290" spans="1:27" ht="13">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row>
    <row r="291" spans="1:27" ht="13">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row>
    <row r="292" spans="1:27" ht="13">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row>
    <row r="293" spans="1:27" ht="13">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row>
    <row r="294" spans="1:27" ht="13">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row>
    <row r="295" spans="1:27" ht="13">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row>
    <row r="296" spans="1:27" ht="13">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row>
    <row r="297" spans="1:27" ht="13">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row>
    <row r="298" spans="1:27" ht="13">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row>
    <row r="299" spans="1:27" ht="13">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row>
    <row r="300" spans="1:27" ht="13">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row>
    <row r="301" spans="1:27" ht="13">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row>
    <row r="302" spans="1:27" ht="13">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row>
    <row r="303" spans="1:27" ht="13">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row>
    <row r="304" spans="1:27" ht="13">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row>
    <row r="305" spans="1:27" ht="13">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row>
    <row r="306" spans="1:27" ht="13">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row>
    <row r="307" spans="1:27" ht="13">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row>
    <row r="308" spans="1:27" ht="13">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row>
    <row r="309" spans="1:27" ht="13">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row>
    <row r="310" spans="1:27" ht="13">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row>
    <row r="311" spans="1:27" ht="13">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row>
    <row r="312" spans="1:27" ht="13">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row>
    <row r="313" spans="1:27" ht="13">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row>
    <row r="314" spans="1:27" ht="13">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row>
    <row r="315" spans="1:27" ht="13">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row>
    <row r="316" spans="1:27" ht="13">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row>
    <row r="317" spans="1:27" ht="13">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row>
    <row r="318" spans="1:27" ht="13">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row>
    <row r="319" spans="1:27" ht="13">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row>
    <row r="320" spans="1:27" ht="13">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row>
    <row r="321" spans="1:27" ht="13">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row>
    <row r="322" spans="1:27" ht="13">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row>
    <row r="323" spans="1:27" ht="13">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row>
    <row r="324" spans="1:27" ht="13">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row>
    <row r="325" spans="1:27" ht="13">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row>
    <row r="326" spans="1:27" ht="13">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row>
    <row r="327" spans="1:27" ht="13">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row>
    <row r="328" spans="1:27" ht="13">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row>
    <row r="329" spans="1:27" ht="13">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row>
    <row r="330" spans="1:27" ht="13">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row>
    <row r="331" spans="1:27" ht="13">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row>
    <row r="332" spans="1:27" ht="13">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row>
    <row r="333" spans="1:27" ht="13">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row>
    <row r="334" spans="1:27" ht="13">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row>
    <row r="335" spans="1:27" ht="13">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row>
    <row r="336" spans="1:27" ht="13">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row>
    <row r="337" spans="1:27" ht="13">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row>
    <row r="338" spans="1:27" ht="13">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row>
    <row r="339" spans="1:27" ht="13">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row>
    <row r="340" spans="1:27" ht="13">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row>
    <row r="341" spans="1:27" ht="13">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row>
    <row r="342" spans="1:27" ht="13">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row>
    <row r="343" spans="1:27" ht="13">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row>
    <row r="344" spans="1:27" ht="13">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row>
    <row r="345" spans="1:27" ht="13">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row>
    <row r="346" spans="1:27" ht="13">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row>
    <row r="347" spans="1:27" ht="13">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row>
    <row r="348" spans="1:27" ht="13">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row>
    <row r="349" spans="1:27" ht="13">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row>
    <row r="350" spans="1:27" ht="13">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row>
    <row r="351" spans="1:27" ht="13">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row>
    <row r="352" spans="1:27" ht="13">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row>
    <row r="353" spans="1:27" ht="13">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row>
    <row r="354" spans="1:27" ht="13">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row>
    <row r="355" spans="1:27" ht="13">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row>
    <row r="356" spans="1:27" ht="13">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row>
    <row r="357" spans="1:27" ht="13">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row>
    <row r="358" spans="1:27" ht="13">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row>
    <row r="359" spans="1:27" ht="13">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row>
    <row r="360" spans="1:27" ht="13">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row>
    <row r="361" spans="1:27" ht="13">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row>
    <row r="362" spans="1:27" ht="13">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row>
    <row r="363" spans="1:27" ht="13">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row>
    <row r="364" spans="1:27" ht="13">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row>
    <row r="365" spans="1:27" ht="13">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row>
    <row r="366" spans="1:27" ht="13">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row>
    <row r="367" spans="1:27" ht="13">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row>
    <row r="368" spans="1:27" ht="13">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row>
    <row r="369" spans="1:27" ht="13">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row>
    <row r="370" spans="1:27" ht="13">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row>
    <row r="371" spans="1:27" ht="13">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row>
    <row r="372" spans="1:27" ht="13">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row>
    <row r="373" spans="1:27" ht="13">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row>
    <row r="374" spans="1:27" ht="13">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row>
    <row r="375" spans="1:27" ht="13">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row>
    <row r="376" spans="1:27" ht="13">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row>
    <row r="377" spans="1:27" ht="13">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row>
    <row r="378" spans="1:27" ht="13">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row>
    <row r="379" spans="1:27" ht="13">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row>
    <row r="380" spans="1:27" ht="13">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row>
    <row r="381" spans="1:27" ht="13">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row>
    <row r="382" spans="1:27" ht="13">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row>
    <row r="383" spans="1:27" ht="13">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row>
    <row r="384" spans="1:27" ht="13">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row>
    <row r="385" spans="1:27" ht="13">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row>
    <row r="386" spans="1:27" ht="13">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row>
    <row r="387" spans="1:27" ht="13">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row>
    <row r="388" spans="1:27" ht="13">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row>
    <row r="389" spans="1:27" ht="13">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row>
    <row r="390" spans="1:27" ht="13">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row>
    <row r="391" spans="1:27" ht="13">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row>
    <row r="392" spans="1:27" ht="13">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row>
    <row r="393" spans="1:27" ht="13">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row>
    <row r="394" spans="1:27" ht="13">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row>
    <row r="395" spans="1:27" ht="13">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row>
    <row r="396" spans="1:27" ht="13">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row>
    <row r="397" spans="1:27" ht="13">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row>
    <row r="398" spans="1:27" ht="13">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row>
    <row r="399" spans="1:27" ht="13">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row>
    <row r="400" spans="1:27" ht="13">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row>
    <row r="401" spans="1:27" ht="13">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row>
    <row r="402" spans="1:27" ht="13">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row>
    <row r="403" spans="1:27" ht="13">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row>
    <row r="404" spans="1:27" ht="13">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row>
    <row r="405" spans="1:27" ht="13">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row>
    <row r="406" spans="1:27" ht="13">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row>
    <row r="407" spans="1:27" ht="13">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row>
    <row r="408" spans="1:27" ht="13">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row>
    <row r="409" spans="1:27" ht="13">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row>
    <row r="410" spans="1:27" ht="13">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row>
    <row r="411" spans="1:27" ht="13">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row>
    <row r="412" spans="1:27" ht="13">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row>
    <row r="413" spans="1:27" ht="13">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row>
    <row r="414" spans="1:27" ht="13">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row>
    <row r="415" spans="1:27" ht="13">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row>
    <row r="416" spans="1:27" ht="13">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row>
    <row r="417" spans="1:27" ht="13">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row>
    <row r="418" spans="1:27" ht="13">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row>
    <row r="419" spans="1:27" ht="13">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row>
    <row r="420" spans="1:27" ht="13">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row>
    <row r="421" spans="1:27" ht="13">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row>
    <row r="422" spans="1:27" ht="13">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row>
    <row r="423" spans="1:27" ht="13">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row>
    <row r="424" spans="1:27" ht="13">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row>
    <row r="425" spans="1:27" ht="13">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row>
    <row r="426" spans="1:27" ht="13">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row>
    <row r="427" spans="1:27" ht="13">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row>
    <row r="428" spans="1:27" ht="13">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row>
    <row r="429" spans="1:27" ht="13">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row>
    <row r="430" spans="1:27" ht="13">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row>
    <row r="431" spans="1:27" ht="13">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row>
    <row r="432" spans="1:27" ht="13">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row>
    <row r="433" spans="1:27" ht="13">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row>
    <row r="434" spans="1:27" ht="13">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row>
    <row r="435" spans="1:27" ht="13">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row>
    <row r="436" spans="1:27" ht="13">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row>
    <row r="437" spans="1:27" ht="13">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row>
    <row r="438" spans="1:27" ht="13">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row>
    <row r="439" spans="1:27" ht="13">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row>
    <row r="440" spans="1:27" ht="13">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row>
    <row r="441" spans="1:27" ht="13">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row>
    <row r="442" spans="1:27" ht="13">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row>
    <row r="443" spans="1:27" ht="13">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row>
    <row r="444" spans="1:27" ht="13">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row>
    <row r="445" spans="1:27" ht="13">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row>
    <row r="446" spans="1:27" ht="13">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row>
    <row r="447" spans="1:27" ht="13">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row>
    <row r="448" spans="1:27" ht="13">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row>
    <row r="449" spans="1:27" ht="13">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row>
    <row r="450" spans="1:27" ht="13">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row>
    <row r="451" spans="1:27" ht="13">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row>
    <row r="452" spans="1:27" ht="13">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row>
    <row r="453" spans="1:27" ht="13">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row>
    <row r="454" spans="1:27" ht="13">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row>
    <row r="455" spans="1:27" ht="13">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row>
    <row r="456" spans="1:27" ht="13">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row>
    <row r="457" spans="1:27" ht="13">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row>
    <row r="458" spans="1:27" ht="13">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row>
    <row r="459" spans="1:27" ht="13">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row>
    <row r="460" spans="1:27" ht="13">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row>
    <row r="461" spans="1:27" ht="13">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row>
    <row r="462" spans="1:27" ht="13">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row>
    <row r="463" spans="1:27" ht="13">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row>
    <row r="464" spans="1:27" ht="13">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row>
    <row r="465" spans="1:27" ht="13">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row>
    <row r="466" spans="1:27" ht="13">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row>
    <row r="467" spans="1:27" ht="13">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row>
    <row r="468" spans="1:27" ht="13">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row>
    <row r="469" spans="1:27" ht="13">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row>
    <row r="470" spans="1:27" ht="13">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row>
    <row r="471" spans="1:27" ht="13">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row>
    <row r="472" spans="1:27" ht="13">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row>
    <row r="473" spans="1:27" ht="13">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row>
    <row r="474" spans="1:27" ht="13">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row>
    <row r="475" spans="1:27" ht="13">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row>
    <row r="476" spans="1:27" ht="13">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row>
    <row r="477" spans="1:27" ht="13">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row>
    <row r="478" spans="1:27" ht="13">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row>
    <row r="479" spans="1:27" ht="13">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row>
    <row r="480" spans="1:27" ht="13">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row>
    <row r="481" spans="1:27" ht="13">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row>
    <row r="482" spans="1:27" ht="13">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row>
    <row r="483" spans="1:27" ht="13">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row>
    <row r="484" spans="1:27" ht="13">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row>
    <row r="485" spans="1:27" ht="13">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row>
    <row r="486" spans="1:27" ht="13">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row>
    <row r="487" spans="1:27" ht="13">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row>
    <row r="488" spans="1:27" ht="13">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row>
    <row r="489" spans="1:27" ht="13">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row>
    <row r="490" spans="1:27" ht="13">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row>
    <row r="491" spans="1:27" ht="13">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row>
    <row r="492" spans="1:27" ht="13">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row>
    <row r="493" spans="1:27" ht="13">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row>
    <row r="494" spans="1:27" ht="13">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row>
    <row r="495" spans="1:27" ht="13">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row>
    <row r="496" spans="1:27" ht="13">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row>
    <row r="497" spans="1:27" ht="13">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row>
    <row r="498" spans="1:27" ht="13">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row>
    <row r="499" spans="1:27" ht="13">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row>
    <row r="500" spans="1:27" ht="13">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row>
    <row r="501" spans="1:27" ht="13">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row>
    <row r="502" spans="1:27" ht="13">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row>
    <row r="503" spans="1:27" ht="13">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row>
    <row r="504" spans="1:27" ht="13">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row>
    <row r="505" spans="1:27" ht="13">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row>
    <row r="506" spans="1:27" ht="13">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row>
    <row r="507" spans="1:27" ht="13">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row>
    <row r="508" spans="1:27" ht="13">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row>
    <row r="509" spans="1:27" ht="13">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row>
    <row r="510" spans="1:27" ht="13">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row>
    <row r="511" spans="1:27" ht="13">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row>
    <row r="512" spans="1:27" ht="13">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row>
    <row r="513" spans="1:27" ht="13">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row>
    <row r="514" spans="1:27" ht="13">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row>
    <row r="515" spans="1:27" ht="13">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row>
    <row r="516" spans="1:27" ht="13">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row>
    <row r="517" spans="1:27" ht="13">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row>
    <row r="518" spans="1:27" ht="13">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row>
    <row r="519" spans="1:27" ht="13">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row>
    <row r="520" spans="1:27" ht="13">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row>
    <row r="521" spans="1:27" ht="13">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row>
    <row r="522" spans="1:27" ht="13">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row>
    <row r="523" spans="1:27" ht="13">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row>
    <row r="524" spans="1:27" ht="13">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row>
    <row r="525" spans="1:27" ht="13">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row>
    <row r="526" spans="1:27" ht="13">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row>
    <row r="527" spans="1:27" ht="13">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row>
    <row r="528" spans="1:27" ht="13">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row>
    <row r="529" spans="1:27" ht="13">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row>
    <row r="530" spans="1:27" ht="13">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row>
    <row r="531" spans="1:27" ht="13">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row>
    <row r="532" spans="1:27" ht="13">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row>
    <row r="533" spans="1:27" ht="13">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row>
    <row r="534" spans="1:27" ht="13">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row>
    <row r="535" spans="1:27" ht="13">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row>
    <row r="536" spans="1:27" ht="13">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row>
    <row r="537" spans="1:27" ht="13">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row>
    <row r="538" spans="1:27" ht="13">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row>
    <row r="539" spans="1:27" ht="13">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row>
    <row r="540" spans="1:27" ht="13">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row>
    <row r="541" spans="1:27" ht="13">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row>
    <row r="542" spans="1:27" ht="13">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row>
    <row r="543" spans="1:27" ht="13">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row>
    <row r="544" spans="1:27" ht="13">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row>
    <row r="545" spans="1:27" ht="13">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row>
    <row r="546" spans="1:27" ht="13">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row>
    <row r="547" spans="1:27" ht="13">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row>
    <row r="548" spans="1:27" ht="13">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row>
    <row r="549" spans="1:27" ht="13">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row>
    <row r="550" spans="1:27" ht="13">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row>
    <row r="551" spans="1:27" ht="13">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row>
    <row r="552" spans="1:27" ht="13">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row>
    <row r="553" spans="1:27" ht="13">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row>
    <row r="554" spans="1:27" ht="13">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row>
    <row r="555" spans="1:27" ht="13">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row>
    <row r="556" spans="1:27" ht="13">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row>
    <row r="557" spans="1:27" ht="13">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row>
    <row r="558" spans="1:27" ht="13">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row>
    <row r="559" spans="1:27" ht="13">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row>
    <row r="560" spans="1:27" ht="13">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row>
    <row r="561" spans="1:27" ht="13">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row>
    <row r="562" spans="1:27" ht="13">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row>
    <row r="563" spans="1:27" ht="13">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row>
    <row r="564" spans="1:27" ht="13">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row>
    <row r="565" spans="1:27" ht="13">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row>
    <row r="566" spans="1:27" ht="13">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row>
    <row r="567" spans="1:27" ht="13">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row>
    <row r="568" spans="1:27" ht="13">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row>
    <row r="569" spans="1:27" ht="13">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row>
    <row r="570" spans="1:27" ht="13">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row>
    <row r="571" spans="1:27" ht="13">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row>
    <row r="572" spans="1:27" ht="13">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row>
    <row r="573" spans="1:27" ht="13">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row>
    <row r="574" spans="1:27" ht="13">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row>
    <row r="575" spans="1:27" ht="13">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row>
    <row r="576" spans="1:27" ht="13">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row>
    <row r="577" spans="1:27" ht="13">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row>
    <row r="578" spans="1:27" ht="13">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row>
    <row r="579" spans="1:27" ht="13">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row>
    <row r="580" spans="1:27" ht="13">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row>
    <row r="581" spans="1:27" ht="13">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row>
    <row r="582" spans="1:27" ht="13">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row>
    <row r="583" spans="1:27" ht="13">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row>
    <row r="584" spans="1:27" ht="13">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row>
    <row r="585" spans="1:27" ht="13">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row>
    <row r="586" spans="1:27" ht="13">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row>
    <row r="587" spans="1:27" ht="13">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row>
    <row r="588" spans="1:27" ht="13">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row>
    <row r="589" spans="1:27" ht="13">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row>
    <row r="590" spans="1:27" ht="13">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row>
    <row r="591" spans="1:27" ht="13">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row>
    <row r="592" spans="1:27" ht="13">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row>
    <row r="593" spans="1:27" ht="13">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row>
    <row r="594" spans="1:27" ht="13">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row>
    <row r="595" spans="1:27" ht="13">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row>
    <row r="596" spans="1:27" ht="13">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row>
    <row r="597" spans="1:27" ht="13">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row>
    <row r="598" spans="1:27" ht="13">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row>
    <row r="599" spans="1:27" ht="13">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row>
    <row r="600" spans="1:27" ht="13">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row>
    <row r="601" spans="1:27" ht="13">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row>
    <row r="602" spans="1:27" ht="13">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row>
    <row r="603" spans="1:27" ht="13">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row>
    <row r="604" spans="1:27" ht="13">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row>
    <row r="605" spans="1:27" ht="13">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row>
    <row r="606" spans="1:27" ht="13">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row>
    <row r="607" spans="1:27" ht="13">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row>
    <row r="608" spans="1:27" ht="13">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row>
    <row r="609" spans="1:27" ht="13">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row>
    <row r="610" spans="1:27" ht="13">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row>
    <row r="611" spans="1:27" ht="13">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row>
    <row r="612" spans="1:27" ht="13">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row>
    <row r="613" spans="1:27" ht="13">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row>
    <row r="614" spans="1:27" ht="13">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row>
    <row r="615" spans="1:27" ht="13">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row>
    <row r="616" spans="1:27" ht="13">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row>
    <row r="617" spans="1:27" ht="13">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row>
    <row r="618" spans="1:27" ht="13">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row>
    <row r="619" spans="1:27" ht="13">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row>
    <row r="620" spans="1:27" ht="13">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row>
    <row r="621" spans="1:27" ht="13">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row>
    <row r="622" spans="1:27" ht="13">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row>
    <row r="623" spans="1:27" ht="13">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row>
    <row r="624" spans="1:27" ht="13">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row>
    <row r="625" spans="1:27" ht="13">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row>
    <row r="626" spans="1:27" ht="13">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row>
    <row r="627" spans="1:27" ht="13">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row>
    <row r="628" spans="1:27" ht="13">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row>
    <row r="629" spans="1:27" ht="13">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row>
    <row r="630" spans="1:27" ht="13">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row>
    <row r="631" spans="1:27" ht="13">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row>
    <row r="632" spans="1:27" ht="13">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row>
    <row r="633" spans="1:27" ht="13">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row>
    <row r="634" spans="1:27" ht="13">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row>
    <row r="635" spans="1:27" ht="13">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row>
    <row r="636" spans="1:27" ht="13">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row>
    <row r="637" spans="1:27" ht="13">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row>
    <row r="638" spans="1:27" ht="13">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row>
    <row r="639" spans="1:27" ht="13">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row>
    <row r="640" spans="1:27" ht="13">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row>
    <row r="641" spans="1:27" ht="13">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row>
    <row r="642" spans="1:27" ht="13">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row>
    <row r="643" spans="1:27" ht="13">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row>
    <row r="644" spans="1:27" ht="13">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row>
    <row r="645" spans="1:27" ht="13">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row>
    <row r="646" spans="1:27" ht="13">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row>
    <row r="647" spans="1:27" ht="13">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row>
    <row r="648" spans="1:27" ht="13">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row>
    <row r="649" spans="1:27" ht="13">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row>
    <row r="650" spans="1:27" ht="13">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row>
    <row r="651" spans="1:27" ht="13">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row>
    <row r="652" spans="1:27" ht="13">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row>
    <row r="653" spans="1:27" ht="13">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row>
    <row r="654" spans="1:27" ht="13">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row>
    <row r="655" spans="1:27" ht="13">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row>
    <row r="656" spans="1:27" ht="13">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row>
    <row r="657" spans="1:27" ht="13">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row>
    <row r="658" spans="1:27" ht="13">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row>
    <row r="659" spans="1:27" ht="13">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row>
    <row r="660" spans="1:27" ht="13">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row>
    <row r="661" spans="1:27" ht="13">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row>
    <row r="662" spans="1:27" ht="13">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row>
    <row r="663" spans="1:27" ht="13">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row>
    <row r="664" spans="1:27" ht="13">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row>
    <row r="665" spans="1:27" ht="13">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row>
    <row r="666" spans="1:27" ht="13">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row>
    <row r="667" spans="1:27" ht="13">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row>
    <row r="668" spans="1:27" ht="13">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row>
    <row r="669" spans="1:27" ht="13">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row>
    <row r="670" spans="1:27" ht="13">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row>
    <row r="671" spans="1:27" ht="13">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row>
    <row r="672" spans="1:27" ht="13">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row>
    <row r="673" spans="1:27" ht="13">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row>
    <row r="674" spans="1:27" ht="13">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row>
    <row r="675" spans="1:27" ht="13">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row>
    <row r="676" spans="1:27" ht="13">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row>
    <row r="677" spans="1:27" ht="13">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row>
    <row r="678" spans="1:27" ht="13">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row>
    <row r="679" spans="1:27" ht="13">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row>
    <row r="680" spans="1:27" ht="13">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row>
    <row r="681" spans="1:27" ht="13">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row>
    <row r="682" spans="1:27" ht="13">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row>
    <row r="683" spans="1:27" ht="13">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row>
    <row r="684" spans="1:27" ht="13">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row>
    <row r="685" spans="1:27" ht="13">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row>
    <row r="686" spans="1:27" ht="13">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row>
    <row r="687" spans="1:27" ht="13">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row>
    <row r="688" spans="1:27" ht="13">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row>
    <row r="689" spans="1:27" ht="13">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row>
    <row r="690" spans="1:27" ht="13">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row>
    <row r="691" spans="1:27" ht="13">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row>
    <row r="692" spans="1:27" ht="13">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row>
    <row r="693" spans="1:27" ht="13">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row>
    <row r="694" spans="1:27" ht="13">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row>
    <row r="695" spans="1:27" ht="13">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row>
    <row r="696" spans="1:27" ht="13">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row>
    <row r="697" spans="1:27" ht="13">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row>
    <row r="698" spans="1:27" ht="13">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row>
    <row r="699" spans="1:27" ht="13">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row>
    <row r="700" spans="1:27" ht="13">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row>
    <row r="701" spans="1:27" ht="13">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row>
    <row r="702" spans="1:27" ht="13">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row>
    <row r="703" spans="1:27" ht="13">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row>
    <row r="704" spans="1:27" ht="13">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row>
    <row r="705" spans="1:27" ht="13">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row>
    <row r="706" spans="1:27" ht="13">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row>
    <row r="707" spans="1:27" ht="13">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row>
    <row r="708" spans="1:27" ht="13">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row>
    <row r="709" spans="1:27" ht="13">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row>
    <row r="710" spans="1:27" ht="13">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row>
    <row r="711" spans="1:27" ht="13">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row>
    <row r="712" spans="1:27" ht="13">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row>
    <row r="713" spans="1:27" ht="13">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row>
    <row r="714" spans="1:27" ht="13">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row>
    <row r="715" spans="1:27" ht="13">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row>
    <row r="716" spans="1:27" ht="13">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row>
    <row r="717" spans="1:27" ht="13">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row>
    <row r="718" spans="1:27" ht="13">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row>
    <row r="719" spans="1:27" ht="13">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row>
    <row r="720" spans="1:27" ht="13">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row>
    <row r="721" spans="1:27" ht="13">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row>
    <row r="722" spans="1:27" ht="13">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row>
    <row r="723" spans="1:27" ht="13">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row>
    <row r="724" spans="1:27" ht="13">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row>
    <row r="725" spans="1:27" ht="13">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row>
    <row r="726" spans="1:27" ht="13">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row>
    <row r="727" spans="1:27" ht="13">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row>
    <row r="728" spans="1:27" ht="13">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row>
    <row r="729" spans="1:27" ht="13">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row>
    <row r="730" spans="1:27" ht="13">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row>
    <row r="731" spans="1:27" ht="13">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row>
    <row r="732" spans="1:27" ht="13">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row>
    <row r="733" spans="1:27" ht="13">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row>
    <row r="734" spans="1:27" ht="13">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row>
    <row r="735" spans="1:27" ht="13">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row>
    <row r="736" spans="1:27" ht="13">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row>
    <row r="737" spans="1:27" ht="13">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row>
    <row r="738" spans="1:27" ht="13">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row>
    <row r="739" spans="1:27" ht="13">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row>
    <row r="740" spans="1:27" ht="13">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row>
    <row r="741" spans="1:27" ht="13">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row>
    <row r="742" spans="1:27" ht="13">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row>
    <row r="743" spans="1:27" ht="13">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row>
    <row r="744" spans="1:27" ht="13">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row>
    <row r="745" spans="1:27" ht="13">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row>
    <row r="746" spans="1:27" ht="13">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row>
    <row r="747" spans="1:27" ht="13">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row>
    <row r="748" spans="1:27" ht="13">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row>
    <row r="749" spans="1:27" ht="13">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row>
    <row r="750" spans="1:27" ht="13">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row>
    <row r="751" spans="1:27" ht="13">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row>
    <row r="752" spans="1:27" ht="13">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row>
    <row r="753" spans="1:27" ht="13">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row>
    <row r="754" spans="1:27" ht="13">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row>
    <row r="755" spans="1:27" ht="13">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row>
    <row r="756" spans="1:27" ht="13">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row>
    <row r="757" spans="1:27" ht="13">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row>
    <row r="758" spans="1:27" ht="13">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row>
    <row r="759" spans="1:27" ht="13">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row>
    <row r="760" spans="1:27" ht="13">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row>
    <row r="761" spans="1:27" ht="13">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row>
    <row r="762" spans="1:27" ht="13">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row>
    <row r="763" spans="1:27" ht="13">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row>
    <row r="764" spans="1:27" ht="13">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row>
    <row r="765" spans="1:27" ht="13">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row>
    <row r="766" spans="1:27" ht="13">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row>
    <row r="767" spans="1:27" ht="13">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row>
    <row r="768" spans="1:27" ht="13">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row>
    <row r="769" spans="1:27" ht="13">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row>
    <row r="770" spans="1:27" ht="13">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row>
    <row r="771" spans="1:27" ht="13">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row>
    <row r="772" spans="1:27" ht="13">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row>
    <row r="773" spans="1:27" ht="13">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row>
    <row r="774" spans="1:27" ht="13">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row>
    <row r="775" spans="1:27" ht="13">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row>
    <row r="776" spans="1:27" ht="13">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row>
    <row r="777" spans="1:27" ht="13">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row>
    <row r="778" spans="1:27" ht="13">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row>
    <row r="779" spans="1:27" ht="13">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row>
    <row r="780" spans="1:27" ht="13">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row>
    <row r="781" spans="1:27" ht="13">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row>
    <row r="782" spans="1:27" ht="13">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row>
    <row r="783" spans="1:27" ht="13">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row>
    <row r="784" spans="1:27" ht="13">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row>
    <row r="785" spans="1:27" ht="13">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row>
    <row r="786" spans="1:27" ht="13">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row>
    <row r="787" spans="1:27" ht="13">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row>
    <row r="788" spans="1:27" ht="13">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row>
    <row r="789" spans="1:27" ht="13">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row>
    <row r="790" spans="1:27" ht="13">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row>
    <row r="791" spans="1:27" ht="13">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row>
    <row r="792" spans="1:27" ht="13">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row>
    <row r="793" spans="1:27" ht="13">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row>
    <row r="794" spans="1:27" ht="13">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row>
    <row r="795" spans="1:27" ht="13">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row>
    <row r="796" spans="1:27" ht="13">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row>
    <row r="797" spans="1:27" ht="13">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row>
    <row r="798" spans="1:27" ht="13">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row>
    <row r="799" spans="1:27" ht="13">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row>
    <row r="800" spans="1:27" ht="13">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row>
    <row r="801" spans="1:27" ht="13">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row>
    <row r="802" spans="1:27" ht="13">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row>
    <row r="803" spans="1:27" ht="13">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row>
    <row r="804" spans="1:27" ht="13">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row>
    <row r="805" spans="1:27" ht="13">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row>
    <row r="806" spans="1:27" ht="13">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row>
    <row r="807" spans="1:27" ht="13">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row>
    <row r="808" spans="1:27" ht="13">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row>
    <row r="809" spans="1:27" ht="13">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row>
    <row r="810" spans="1:27" ht="13">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row>
    <row r="811" spans="1:27" ht="13">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row>
    <row r="812" spans="1:27" ht="13">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row>
    <row r="813" spans="1:27" ht="13">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row>
    <row r="814" spans="1:27" ht="13">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row>
    <row r="815" spans="1:27" ht="13">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row>
    <row r="816" spans="1:27" ht="13">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row>
    <row r="817" spans="1:27" ht="13">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row>
    <row r="818" spans="1:27" ht="13">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row>
    <row r="819" spans="1:27" ht="13">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row>
    <row r="820" spans="1:27" ht="13">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row>
    <row r="821" spans="1:27" ht="13">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row>
    <row r="822" spans="1:27" ht="13">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row>
    <row r="823" spans="1:27" ht="13">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row>
    <row r="824" spans="1:27" ht="13">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row>
    <row r="825" spans="1:27" ht="13">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row>
    <row r="826" spans="1:27" ht="13">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row>
    <row r="827" spans="1:27" ht="13">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row>
    <row r="828" spans="1:27" ht="13">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row>
    <row r="829" spans="1:27" ht="13">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row>
    <row r="830" spans="1:27" ht="13">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row>
    <row r="831" spans="1:27" ht="13">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row>
    <row r="832" spans="1:27" ht="13">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row>
    <row r="833" spans="1:27" ht="13">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row>
    <row r="834" spans="1:27" ht="13">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row>
    <row r="835" spans="1:27" ht="13">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row>
    <row r="836" spans="1:27" ht="13">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row>
    <row r="837" spans="1:27" ht="13">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row>
    <row r="838" spans="1:27" ht="13">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row>
    <row r="839" spans="1:27" ht="13">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row>
    <row r="840" spans="1:27" ht="13">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row>
    <row r="841" spans="1:27" ht="13">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row>
    <row r="842" spans="1:27" ht="13">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row>
    <row r="843" spans="1:27" ht="13">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row>
    <row r="844" spans="1:27" ht="13">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row>
    <row r="845" spans="1:27" ht="13">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row>
    <row r="846" spans="1:27" ht="13">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row>
    <row r="847" spans="1:27" ht="13">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row>
    <row r="848" spans="1:27" ht="13">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row>
    <row r="849" spans="1:27" ht="13">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row>
    <row r="850" spans="1:27" ht="13">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row>
    <row r="851" spans="1:27" ht="13">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row>
    <row r="852" spans="1:27" ht="13">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row>
    <row r="853" spans="1:27" ht="13">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row>
    <row r="854" spans="1:27" ht="13">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row>
    <row r="855" spans="1:27" ht="13">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row>
    <row r="856" spans="1:27" ht="13">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row>
    <row r="857" spans="1:27" ht="13">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row>
    <row r="858" spans="1:27" ht="13">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row>
    <row r="859" spans="1:27" ht="13">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row>
    <row r="860" spans="1:27" ht="13">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row>
    <row r="861" spans="1:27" ht="13">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row>
    <row r="862" spans="1:27" ht="13">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row>
    <row r="863" spans="1:27" ht="13">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row>
    <row r="864" spans="1:27" ht="13">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row>
    <row r="865" spans="1:27" ht="13">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row>
    <row r="866" spans="1:27" ht="13">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row>
    <row r="867" spans="1:27" ht="13">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row>
    <row r="868" spans="1:27" ht="13">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row>
    <row r="869" spans="1:27" ht="13">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row>
    <row r="870" spans="1:27" ht="13">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row>
    <row r="871" spans="1:27" ht="13">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row>
    <row r="872" spans="1:27" ht="13">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row>
    <row r="873" spans="1:27" ht="13">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row>
    <row r="874" spans="1:27" ht="13">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row>
    <row r="875" spans="1:27" ht="13">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row>
    <row r="876" spans="1:27" ht="13">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row>
    <row r="877" spans="1:27" ht="13">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row>
    <row r="878" spans="1:27" ht="13">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row>
    <row r="879" spans="1:27" ht="13">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row>
    <row r="880" spans="1:27" ht="13">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row>
    <row r="881" spans="1:27" ht="13">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row>
    <row r="882" spans="1:27" ht="13">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row>
    <row r="883" spans="1:27" ht="13">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row>
    <row r="884" spans="1:27" ht="13">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row>
    <row r="885" spans="1:27" ht="13">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row>
    <row r="886" spans="1:27" ht="13">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row>
    <row r="887" spans="1:27" ht="13">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row>
    <row r="888" spans="1:27" ht="13">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row>
    <row r="889" spans="1:27" ht="13">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row>
    <row r="890" spans="1:27" ht="13">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row>
    <row r="891" spans="1:27" ht="13">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row>
    <row r="892" spans="1:27" ht="13">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row>
    <row r="893" spans="1:27" ht="13">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row>
    <row r="894" spans="1:27" ht="13">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row>
    <row r="895" spans="1:27" ht="13">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row>
    <row r="896" spans="1:27" ht="13">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row>
    <row r="897" spans="1:27" ht="13">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row>
    <row r="898" spans="1:27" ht="13">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row>
    <row r="899" spans="1:27" ht="13">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row>
    <row r="900" spans="1:27" ht="13">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row>
    <row r="901" spans="1:27" ht="13">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row>
    <row r="902" spans="1:27" ht="13">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row>
    <row r="903" spans="1:27" ht="13">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row>
    <row r="904" spans="1:27" ht="13">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row>
    <row r="905" spans="1:27" ht="13">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row>
    <row r="906" spans="1:27" ht="13">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row>
    <row r="907" spans="1:27" ht="13">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row>
    <row r="908" spans="1:27" ht="13">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row>
    <row r="909" spans="1:27" ht="13">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row>
    <row r="910" spans="1:27" ht="13">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row>
    <row r="911" spans="1:27" ht="13">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row>
    <row r="912" spans="1:27" ht="13">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row>
    <row r="913" spans="1:27" ht="13">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row>
    <row r="914" spans="1:27" ht="13">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row>
    <row r="915" spans="1:27" ht="13">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row>
    <row r="916" spans="1:27" ht="13">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row>
    <row r="917" spans="1:27" ht="13">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row>
    <row r="918" spans="1:27" ht="13">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row>
    <row r="919" spans="1:27" ht="13">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row>
    <row r="920" spans="1:27" ht="13">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row>
    <row r="921" spans="1:27" ht="13">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row>
    <row r="922" spans="1:27" ht="13">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row>
    <row r="923" spans="1:27" ht="13">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row>
    <row r="924" spans="1:27" ht="13">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row>
    <row r="925" spans="1:27" ht="13">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row>
    <row r="926" spans="1:27" ht="13">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row>
    <row r="927" spans="1:27" ht="13">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row>
    <row r="928" spans="1:27" ht="13">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row>
    <row r="929" spans="1:27" ht="13">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row>
    <row r="930" spans="1:27" ht="13">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row>
    <row r="931" spans="1:27" ht="13">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row>
    <row r="932" spans="1:27" ht="13">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row>
    <row r="933" spans="1:27" ht="13">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row>
    <row r="934" spans="1:27" ht="13">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row>
    <row r="935" spans="1:27" ht="13">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row>
    <row r="936" spans="1:27" ht="13">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row>
    <row r="937" spans="1:27" ht="13">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row>
    <row r="938" spans="1:27" ht="13">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row>
    <row r="939" spans="1:27" ht="13">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row>
    <row r="940" spans="1:27" ht="13">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row>
    <row r="941" spans="1:27" ht="13">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row>
    <row r="942" spans="1:27" ht="13">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row>
    <row r="943" spans="1:27" ht="13">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row>
    <row r="944" spans="1:27" ht="13">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row>
    <row r="945" spans="1:27" ht="13">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row>
    <row r="946" spans="1:27" ht="13">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row>
    <row r="947" spans="1:27" ht="13">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row>
    <row r="948" spans="1:27" ht="13">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row>
    <row r="949" spans="1:27" ht="13">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row>
    <row r="950" spans="1:27" ht="13">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row>
    <row r="951" spans="1:27" ht="13">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row>
    <row r="952" spans="1:27" ht="13">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row>
    <row r="953" spans="1:27" ht="13">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row>
    <row r="954" spans="1:27" ht="13">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row>
    <row r="955" spans="1:27" ht="13">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row>
    <row r="956" spans="1:27" ht="13">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row>
    <row r="957" spans="1:27" ht="13">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row>
    <row r="958" spans="1:27" ht="13">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row>
    <row r="959" spans="1:27" ht="13">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row>
    <row r="960" spans="1:27" ht="13">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row>
    <row r="961" spans="1:27" ht="13">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row>
    <row r="962" spans="1:27" ht="13">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row>
    <row r="963" spans="1:27" ht="13">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row>
    <row r="964" spans="1:27" ht="13">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row>
    <row r="965" spans="1:27" ht="13">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row>
    <row r="966" spans="1:27" ht="13">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row>
    <row r="967" spans="1:27" ht="13">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row>
    <row r="968" spans="1:27" ht="13">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row>
    <row r="969" spans="1:27" ht="13">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row>
    <row r="970" spans="1:27" ht="13">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row>
    <row r="971" spans="1:27" ht="13">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row>
    <row r="972" spans="1:27" ht="13">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row>
    <row r="973" spans="1:27" ht="13">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row>
    <row r="974" spans="1:27" ht="13">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row>
    <row r="975" spans="1:27" ht="13">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row>
    <row r="976" spans="1:27" ht="13">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row>
    <row r="977" spans="1:27" ht="13">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row>
    <row r="978" spans="1:27" ht="13">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row>
    <row r="979" spans="1:27" ht="13">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row>
    <row r="980" spans="1:27" ht="13">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row>
    <row r="981" spans="1:27" ht="13">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row>
    <row r="982" spans="1:27" ht="13">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row>
    <row r="983" spans="1:27" ht="13">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row>
    <row r="984" spans="1:27" ht="13">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row>
    <row r="985" spans="1:27" ht="13">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row>
    <row r="986" spans="1:27" ht="13">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row>
    <row r="987" spans="1:27" ht="13">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row>
  </sheetData>
  <mergeCells count="4">
    <mergeCell ref="A2:L2"/>
    <mergeCell ref="C4:D4"/>
    <mergeCell ref="L7:L9"/>
    <mergeCell ref="B11:C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outlinePr summaryBelow="0" summaryRight="0"/>
  </sheetPr>
  <dimension ref="A1:Z30"/>
  <sheetViews>
    <sheetView workbookViewId="0">
      <selection activeCell="I9" sqref="I9"/>
    </sheetView>
  </sheetViews>
  <sheetFormatPr baseColWidth="10" defaultColWidth="14.5" defaultRowHeight="15.75" customHeight="1"/>
  <cols>
    <col min="1" max="1" width="5.6640625" customWidth="1"/>
    <col min="2" max="2" width="18.83203125" customWidth="1"/>
    <col min="3" max="3" width="19.1640625" customWidth="1"/>
    <col min="4" max="4" width="33.33203125" customWidth="1"/>
    <col min="5" max="5" width="25.5" customWidth="1"/>
    <col min="6" max="6" width="20.83203125" customWidth="1"/>
    <col min="7" max="7" width="20" customWidth="1"/>
    <col min="8" max="9" width="21.6640625" customWidth="1"/>
    <col min="12" max="12" width="47.1640625" customWidth="1"/>
  </cols>
  <sheetData>
    <row r="1" spans="1:26" ht="15">
      <c r="A1" s="11"/>
      <c r="B1" s="12"/>
      <c r="C1" s="12"/>
      <c r="D1" s="12"/>
      <c r="E1" s="12"/>
      <c r="F1" s="12"/>
      <c r="G1" s="12"/>
      <c r="H1" s="12"/>
      <c r="I1" s="12"/>
      <c r="J1" s="12"/>
      <c r="K1" s="12"/>
      <c r="L1" s="12"/>
    </row>
    <row r="2" spans="1:26" ht="15">
      <c r="A2" s="108" t="s">
        <v>25</v>
      </c>
      <c r="B2" s="109"/>
      <c r="C2" s="109"/>
      <c r="D2" s="109"/>
      <c r="E2" s="109"/>
      <c r="F2" s="109"/>
      <c r="G2" s="109"/>
      <c r="H2" s="109"/>
      <c r="I2" s="109"/>
      <c r="J2" s="109"/>
      <c r="K2" s="109"/>
      <c r="L2" s="110"/>
    </row>
    <row r="3" spans="1:26" ht="15">
      <c r="A3" s="11"/>
      <c r="B3" s="12"/>
      <c r="C3" s="11"/>
      <c r="D3" s="12"/>
      <c r="E3" s="12"/>
      <c r="F3" s="12"/>
      <c r="G3" s="12"/>
      <c r="H3" s="12"/>
      <c r="I3" s="12"/>
      <c r="J3" s="12"/>
      <c r="K3" s="12"/>
      <c r="L3" s="12"/>
    </row>
    <row r="4" spans="1:26" ht="15">
      <c r="A4" s="11"/>
      <c r="B4" s="3" t="s">
        <v>26</v>
      </c>
      <c r="C4" s="114" t="s">
        <v>155</v>
      </c>
      <c r="D4" s="110"/>
      <c r="E4" s="11"/>
      <c r="F4" s="11"/>
      <c r="G4" s="11"/>
      <c r="H4" s="11"/>
      <c r="I4" s="11"/>
      <c r="J4" s="11"/>
      <c r="K4" s="11"/>
      <c r="L4" s="11"/>
    </row>
    <row r="5" spans="1:26" ht="15">
      <c r="A5" s="11"/>
      <c r="B5" s="11"/>
      <c r="C5" s="11"/>
      <c r="D5" s="11"/>
      <c r="E5" s="11"/>
      <c r="F5" s="11"/>
      <c r="G5" s="11"/>
      <c r="H5" s="11"/>
      <c r="I5" s="11"/>
      <c r="J5" s="11"/>
      <c r="K5" s="11"/>
      <c r="L5" s="11"/>
    </row>
    <row r="6" spans="1:26" ht="32">
      <c r="A6" s="14" t="s">
        <v>28</v>
      </c>
      <c r="B6" s="14" t="s">
        <v>29</v>
      </c>
      <c r="C6" s="14" t="s">
        <v>30</v>
      </c>
      <c r="D6" s="14" t="s">
        <v>31</v>
      </c>
      <c r="E6" s="14" t="s">
        <v>32</v>
      </c>
      <c r="F6" s="14" t="s">
        <v>33</v>
      </c>
      <c r="G6" s="14" t="s">
        <v>34</v>
      </c>
      <c r="H6" s="14" t="s">
        <v>35</v>
      </c>
      <c r="I6" s="14" t="s">
        <v>36</v>
      </c>
      <c r="J6" s="14" t="s">
        <v>37</v>
      </c>
      <c r="K6" s="14" t="s">
        <v>38</v>
      </c>
      <c r="L6" s="15" t="s">
        <v>39</v>
      </c>
      <c r="M6" s="16"/>
      <c r="N6" s="16"/>
      <c r="O6" s="16"/>
      <c r="P6" s="16"/>
      <c r="Q6" s="16"/>
      <c r="R6" s="16"/>
      <c r="S6" s="16"/>
      <c r="T6" s="16"/>
      <c r="U6" s="16"/>
      <c r="V6" s="16"/>
      <c r="W6" s="16"/>
      <c r="X6" s="16"/>
      <c r="Y6" s="16"/>
      <c r="Z6" s="16"/>
    </row>
    <row r="7" spans="1:26" ht="133.5" customHeight="1">
      <c r="A7" s="17">
        <v>1</v>
      </c>
      <c r="B7" s="24" t="s">
        <v>78</v>
      </c>
      <c r="C7" s="17" t="s">
        <v>155</v>
      </c>
      <c r="D7" s="18" t="s">
        <v>156</v>
      </c>
      <c r="E7" s="19">
        <v>380043465</v>
      </c>
      <c r="F7" s="17" t="s">
        <v>157</v>
      </c>
      <c r="G7" s="17" t="s">
        <v>158</v>
      </c>
      <c r="H7" s="20" t="s">
        <v>82</v>
      </c>
      <c r="I7" s="100" t="s">
        <v>159</v>
      </c>
      <c r="J7" s="17"/>
      <c r="K7" s="21" t="s">
        <v>94</v>
      </c>
      <c r="L7" s="22"/>
      <c r="M7" s="48"/>
      <c r="N7" s="16"/>
      <c r="O7" s="16"/>
      <c r="P7" s="16"/>
      <c r="Q7" s="16"/>
      <c r="R7" s="16"/>
      <c r="S7" s="16"/>
      <c r="T7" s="16"/>
      <c r="U7" s="16"/>
      <c r="V7" s="16"/>
      <c r="W7" s="16"/>
      <c r="X7" s="16"/>
      <c r="Y7" s="16"/>
      <c r="Z7" s="16"/>
    </row>
    <row r="8" spans="1:26" ht="151.5" customHeight="1">
      <c r="A8" s="20">
        <v>2</v>
      </c>
      <c r="B8" s="24" t="s">
        <v>78</v>
      </c>
      <c r="C8" s="17" t="s">
        <v>155</v>
      </c>
      <c r="D8" s="24" t="s">
        <v>160</v>
      </c>
      <c r="E8" s="25">
        <v>736000000</v>
      </c>
      <c r="F8" s="20" t="s">
        <v>161</v>
      </c>
      <c r="G8" s="43" t="s">
        <v>162</v>
      </c>
      <c r="H8" s="20" t="s">
        <v>82</v>
      </c>
      <c r="I8" s="101" t="s">
        <v>163</v>
      </c>
      <c r="J8" s="17"/>
      <c r="K8" s="21" t="s">
        <v>7</v>
      </c>
      <c r="L8" s="22" t="s">
        <v>164</v>
      </c>
    </row>
    <row r="9" spans="1:26" ht="180" customHeight="1">
      <c r="A9" s="20">
        <v>3</v>
      </c>
      <c r="B9" s="24" t="s">
        <v>165</v>
      </c>
      <c r="C9" s="17" t="s">
        <v>155</v>
      </c>
      <c r="D9" s="24" t="s">
        <v>166</v>
      </c>
      <c r="E9" s="25">
        <v>369874587</v>
      </c>
      <c r="F9" s="20" t="s">
        <v>167</v>
      </c>
      <c r="G9" s="45" t="s">
        <v>168</v>
      </c>
      <c r="H9" s="20"/>
      <c r="I9" s="49" t="s">
        <v>169</v>
      </c>
      <c r="J9" s="17" t="s">
        <v>77</v>
      </c>
      <c r="K9" s="21" t="s">
        <v>7</v>
      </c>
      <c r="L9" s="116" t="s">
        <v>170</v>
      </c>
    </row>
    <row r="10" spans="1:26" ht="180" customHeight="1">
      <c r="A10" s="20">
        <v>4</v>
      </c>
      <c r="B10" s="24" t="s">
        <v>165</v>
      </c>
      <c r="C10" s="17" t="s">
        <v>155</v>
      </c>
      <c r="D10" s="24" t="s">
        <v>171</v>
      </c>
      <c r="E10" s="25">
        <v>316371505</v>
      </c>
      <c r="F10" s="20" t="s">
        <v>172</v>
      </c>
      <c r="G10" s="45" t="s">
        <v>173</v>
      </c>
      <c r="H10" s="20"/>
      <c r="I10" s="49" t="s">
        <v>174</v>
      </c>
      <c r="J10" s="17" t="s">
        <v>84</v>
      </c>
      <c r="K10" s="21" t="s">
        <v>7</v>
      </c>
      <c r="L10" s="118"/>
    </row>
    <row r="11" spans="1:26" ht="15">
      <c r="A11" s="11"/>
      <c r="B11" s="11"/>
      <c r="C11" s="11"/>
      <c r="D11" s="12"/>
      <c r="E11" s="28"/>
      <c r="F11" s="12"/>
      <c r="G11" s="12"/>
      <c r="H11" s="29"/>
      <c r="I11" s="29"/>
      <c r="J11" s="29"/>
      <c r="K11" s="12"/>
      <c r="L11" s="11"/>
    </row>
    <row r="12" spans="1:26" ht="15">
      <c r="A12" s="11"/>
      <c r="B12" s="115" t="s">
        <v>58</v>
      </c>
      <c r="C12" s="110"/>
      <c r="D12" s="12"/>
      <c r="E12" s="12"/>
      <c r="F12" s="12"/>
      <c r="G12" s="12"/>
      <c r="H12" s="29"/>
      <c r="I12" s="29"/>
      <c r="J12" s="29"/>
      <c r="K12" s="12"/>
      <c r="L12" s="11"/>
    </row>
    <row r="13" spans="1:26" ht="15">
      <c r="A13" s="11"/>
      <c r="B13" s="30" t="s">
        <v>59</v>
      </c>
      <c r="C13" s="30" t="s">
        <v>60</v>
      </c>
      <c r="D13" s="12"/>
      <c r="E13" s="12"/>
      <c r="F13" s="12"/>
      <c r="G13" s="12"/>
      <c r="H13" s="29"/>
      <c r="I13" s="29"/>
      <c r="J13" s="29"/>
      <c r="K13" s="12"/>
      <c r="L13" s="11"/>
    </row>
    <row r="14" spans="1:26" ht="15">
      <c r="A14" s="11"/>
      <c r="B14" s="31">
        <v>2020</v>
      </c>
      <c r="C14" s="32">
        <v>877803</v>
      </c>
      <c r="D14" s="12"/>
      <c r="E14" s="12"/>
      <c r="F14" s="12"/>
      <c r="G14" s="12"/>
      <c r="H14" s="29"/>
      <c r="I14" s="29"/>
      <c r="J14" s="29"/>
      <c r="K14" s="12"/>
      <c r="L14" s="11"/>
    </row>
    <row r="15" spans="1:26" ht="15">
      <c r="A15" s="11"/>
      <c r="B15" s="33">
        <v>2019</v>
      </c>
      <c r="C15" s="34">
        <v>828116</v>
      </c>
      <c r="D15" s="12"/>
      <c r="E15" s="12"/>
      <c r="F15" s="12"/>
      <c r="G15" s="12"/>
      <c r="H15" s="29"/>
      <c r="I15" s="29"/>
      <c r="J15" s="29"/>
      <c r="K15" s="12"/>
      <c r="L15" s="11"/>
    </row>
    <row r="16" spans="1:26" ht="15">
      <c r="A16" s="11"/>
      <c r="B16" s="33">
        <v>2018</v>
      </c>
      <c r="C16" s="34">
        <v>781242</v>
      </c>
      <c r="D16" s="12"/>
      <c r="E16" s="12"/>
      <c r="F16" s="12"/>
      <c r="G16" s="12"/>
      <c r="H16" s="29"/>
      <c r="I16" s="29"/>
      <c r="J16" s="29"/>
      <c r="K16" s="12"/>
      <c r="L16" s="11"/>
    </row>
    <row r="17" spans="1:12" ht="15">
      <c r="A17" s="11"/>
      <c r="B17" s="33">
        <v>2017</v>
      </c>
      <c r="C17" s="34">
        <v>737717</v>
      </c>
      <c r="D17" s="12"/>
      <c r="E17" s="12"/>
      <c r="F17" s="12"/>
      <c r="G17" s="12"/>
      <c r="H17" s="29"/>
      <c r="I17" s="29"/>
      <c r="J17" s="29"/>
      <c r="K17" s="12"/>
      <c r="L17" s="11"/>
    </row>
    <row r="18" spans="1:12" ht="15">
      <c r="A18" s="11"/>
      <c r="B18" s="33">
        <v>2016</v>
      </c>
      <c r="C18" s="34">
        <v>689455</v>
      </c>
      <c r="D18" s="12"/>
      <c r="E18" s="12"/>
      <c r="F18" s="12"/>
      <c r="G18" s="12"/>
      <c r="H18" s="29"/>
      <c r="I18" s="29"/>
      <c r="J18" s="29"/>
      <c r="K18" s="12"/>
      <c r="L18" s="11"/>
    </row>
    <row r="19" spans="1:12" ht="15">
      <c r="A19" s="11"/>
      <c r="B19" s="33">
        <v>2015</v>
      </c>
      <c r="C19" s="34">
        <v>644350</v>
      </c>
      <c r="D19" s="12"/>
      <c r="E19" s="12"/>
      <c r="F19" s="12"/>
      <c r="G19" s="12"/>
      <c r="H19" s="29"/>
      <c r="I19" s="29"/>
      <c r="J19" s="29"/>
      <c r="K19" s="12"/>
      <c r="L19" s="11"/>
    </row>
    <row r="20" spans="1:12" ht="15">
      <c r="A20" s="11"/>
      <c r="B20" s="33">
        <v>2014</v>
      </c>
      <c r="C20" s="34">
        <v>616000</v>
      </c>
      <c r="D20" s="12"/>
      <c r="E20" s="12"/>
      <c r="F20" s="12"/>
      <c r="G20" s="12"/>
      <c r="H20" s="29"/>
      <c r="I20" s="29"/>
      <c r="J20" s="29"/>
      <c r="K20" s="12"/>
      <c r="L20" s="11"/>
    </row>
    <row r="21" spans="1:12" ht="15">
      <c r="A21" s="11"/>
      <c r="B21" s="33">
        <v>2013</v>
      </c>
      <c r="C21" s="34">
        <v>589500</v>
      </c>
      <c r="D21" s="12"/>
      <c r="E21" s="12"/>
      <c r="F21" s="35"/>
      <c r="G21" s="12"/>
      <c r="H21" s="29"/>
      <c r="I21" s="29"/>
      <c r="J21" s="29"/>
      <c r="K21" s="12"/>
      <c r="L21" s="11"/>
    </row>
    <row r="22" spans="1:12" ht="15">
      <c r="A22" s="11"/>
      <c r="B22" s="36">
        <v>2012</v>
      </c>
      <c r="C22" s="37">
        <v>566700</v>
      </c>
      <c r="D22" s="12"/>
      <c r="E22" s="12"/>
      <c r="F22" s="12"/>
      <c r="G22" s="12"/>
      <c r="H22" s="12"/>
      <c r="I22" s="12"/>
      <c r="J22" s="12"/>
      <c r="K22" s="12"/>
      <c r="L22" s="2"/>
    </row>
    <row r="24" spans="1:12" ht="32">
      <c r="A24" s="14" t="s">
        <v>28</v>
      </c>
      <c r="B24" s="14" t="s">
        <v>32</v>
      </c>
      <c r="C24" s="14" t="s">
        <v>59</v>
      </c>
      <c r="D24" s="14" t="s">
        <v>61</v>
      </c>
      <c r="E24" s="14" t="s">
        <v>62</v>
      </c>
      <c r="F24" s="14" t="s">
        <v>63</v>
      </c>
    </row>
    <row r="25" spans="1:12" ht="15">
      <c r="A25" s="38">
        <v>1</v>
      </c>
      <c r="B25" s="60">
        <f t="shared" ref="B25:B28" si="0">E7</f>
        <v>380043465</v>
      </c>
      <c r="C25" s="17">
        <v>2018</v>
      </c>
      <c r="D25" s="40">
        <f>B25/C16</f>
        <v>486.46061655671355</v>
      </c>
      <c r="E25" s="19">
        <f t="shared" ref="E25:E28" si="1">$C$14</f>
        <v>877803</v>
      </c>
      <c r="F25" s="19">
        <f t="shared" ref="F25:F28" si="2">D25*E25</f>
        <v>427016588.5953328</v>
      </c>
    </row>
    <row r="26" spans="1:12" ht="15">
      <c r="A26" s="20">
        <v>2</v>
      </c>
      <c r="B26" s="60">
        <f t="shared" si="0"/>
        <v>736000000</v>
      </c>
      <c r="C26" s="17">
        <v>2019</v>
      </c>
      <c r="D26" s="94">
        <f>B26/C15</f>
        <v>888.76437600529391</v>
      </c>
      <c r="E26" s="19">
        <f t="shared" si="1"/>
        <v>877803</v>
      </c>
      <c r="F26" s="19">
        <f t="shared" si="2"/>
        <v>780160035.55057502</v>
      </c>
    </row>
    <row r="27" spans="1:12" ht="15">
      <c r="A27" s="20">
        <v>3</v>
      </c>
      <c r="B27" s="60">
        <f t="shared" si="0"/>
        <v>369874587</v>
      </c>
      <c r="C27" s="17">
        <v>2017</v>
      </c>
      <c r="D27" s="94">
        <f>B27/C17</f>
        <v>501.37733982001225</v>
      </c>
      <c r="E27" s="19">
        <f t="shared" si="1"/>
        <v>877803</v>
      </c>
      <c r="F27" s="19">
        <f t="shared" si="2"/>
        <v>440110533.02602619</v>
      </c>
    </row>
    <row r="28" spans="1:12" ht="15">
      <c r="A28" s="20">
        <v>4</v>
      </c>
      <c r="B28" s="60">
        <f t="shared" si="0"/>
        <v>316371505</v>
      </c>
      <c r="C28" s="17">
        <v>2017</v>
      </c>
      <c r="D28" s="94">
        <f>B28/C17</f>
        <v>428.85212757737725</v>
      </c>
      <c r="E28" s="19">
        <f t="shared" si="1"/>
        <v>877803</v>
      </c>
      <c r="F28" s="19">
        <f t="shared" si="2"/>
        <v>376447684.14380449</v>
      </c>
    </row>
    <row r="30" spans="1:12" ht="28">
      <c r="E30" s="41" t="s">
        <v>64</v>
      </c>
      <c r="F30" s="42">
        <f>SUM(F25:F28)</f>
        <v>2023734841.3157387</v>
      </c>
    </row>
  </sheetData>
  <mergeCells count="4">
    <mergeCell ref="A2:L2"/>
    <mergeCell ref="C4:D4"/>
    <mergeCell ref="B12:C12"/>
    <mergeCell ref="L9:L10"/>
  </mergeCells>
  <hyperlinks>
    <hyperlink ref="I7" r:id="rId1" xr:uid="{00000000-0004-0000-0600-000000000000}"/>
    <hyperlink ref="I8" r:id="rId2" xr:uid="{00000000-0004-0000-0600-000001000000}"/>
    <hyperlink ref="I9" r:id="rId3" xr:uid="{00000000-0004-0000-0600-000002000000}"/>
    <hyperlink ref="I10"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outlinePr summaryBelow="0" summaryRight="0"/>
  </sheetPr>
  <dimension ref="A1:AA28"/>
  <sheetViews>
    <sheetView zoomScale="80" zoomScaleNormal="80" workbookViewId="0">
      <selection activeCell="L9" sqref="L9"/>
    </sheetView>
  </sheetViews>
  <sheetFormatPr baseColWidth="10" defaultColWidth="14.5" defaultRowHeight="15.75" customHeight="1"/>
  <cols>
    <col min="1" max="1" width="5.6640625" customWidth="1"/>
    <col min="2" max="2" width="18.83203125" customWidth="1"/>
    <col min="3" max="3" width="19.1640625" customWidth="1"/>
    <col min="4" max="4" width="33.33203125" customWidth="1"/>
    <col min="5" max="5" width="25.5" customWidth="1"/>
    <col min="6" max="6" width="20.83203125" customWidth="1"/>
    <col min="7" max="7" width="20" customWidth="1"/>
    <col min="8" max="9" width="21.6640625" customWidth="1"/>
    <col min="12" max="12" width="89.5" customWidth="1"/>
    <col min="13" max="13" width="25.1640625" customWidth="1"/>
  </cols>
  <sheetData>
    <row r="1" spans="1:27" ht="15">
      <c r="A1" s="11"/>
      <c r="B1" s="12"/>
      <c r="C1" s="12"/>
      <c r="D1" s="12"/>
      <c r="E1" s="12"/>
      <c r="F1" s="12"/>
      <c r="G1" s="12"/>
      <c r="H1" s="12"/>
      <c r="I1" s="12"/>
      <c r="J1" s="12"/>
      <c r="K1" s="12"/>
      <c r="L1" s="12"/>
      <c r="M1" s="12"/>
    </row>
    <row r="2" spans="1:27" ht="15">
      <c r="A2" s="108" t="s">
        <v>25</v>
      </c>
      <c r="B2" s="109"/>
      <c r="C2" s="109"/>
      <c r="D2" s="109"/>
      <c r="E2" s="109"/>
      <c r="F2" s="109"/>
      <c r="G2" s="109"/>
      <c r="H2" s="109"/>
      <c r="I2" s="109"/>
      <c r="J2" s="109"/>
      <c r="K2" s="109"/>
      <c r="L2" s="110"/>
      <c r="M2" s="13"/>
    </row>
    <row r="3" spans="1:27" ht="15">
      <c r="A3" s="11"/>
      <c r="B3" s="12"/>
      <c r="C3" s="11"/>
      <c r="D3" s="12"/>
      <c r="E3" s="12"/>
      <c r="F3" s="12"/>
      <c r="G3" s="12"/>
      <c r="H3" s="12"/>
      <c r="I3" s="12"/>
      <c r="J3" s="12"/>
      <c r="K3" s="12"/>
      <c r="L3" s="12"/>
      <c r="M3" s="12"/>
    </row>
    <row r="4" spans="1:27" ht="15">
      <c r="A4" s="11"/>
      <c r="B4" s="3" t="s">
        <v>26</v>
      </c>
      <c r="C4" s="114" t="s">
        <v>175</v>
      </c>
      <c r="D4" s="110"/>
      <c r="E4" s="11"/>
      <c r="F4" s="11"/>
      <c r="G4" s="11"/>
      <c r="H4" s="11"/>
      <c r="I4" s="11"/>
      <c r="J4" s="11"/>
      <c r="K4" s="11"/>
      <c r="L4" s="11"/>
      <c r="M4" s="11"/>
    </row>
    <row r="5" spans="1:27" ht="15">
      <c r="A5" s="11"/>
      <c r="B5" s="11"/>
      <c r="C5" s="11"/>
      <c r="D5" s="11"/>
      <c r="E5" s="11"/>
      <c r="F5" s="11"/>
      <c r="G5" s="11"/>
      <c r="H5" s="11"/>
      <c r="I5" s="11"/>
      <c r="J5" s="11"/>
      <c r="K5" s="11"/>
      <c r="L5" s="11"/>
      <c r="M5" s="11"/>
    </row>
    <row r="6" spans="1:27" ht="32">
      <c r="A6" s="14" t="s">
        <v>28</v>
      </c>
      <c r="B6" s="14" t="s">
        <v>29</v>
      </c>
      <c r="C6" s="14" t="s">
        <v>30</v>
      </c>
      <c r="D6" s="14" t="s">
        <v>31</v>
      </c>
      <c r="E6" s="14" t="s">
        <v>32</v>
      </c>
      <c r="F6" s="14" t="s">
        <v>33</v>
      </c>
      <c r="G6" s="14" t="s">
        <v>34</v>
      </c>
      <c r="H6" s="14" t="s">
        <v>35</v>
      </c>
      <c r="I6" s="14" t="s">
        <v>36</v>
      </c>
      <c r="J6" s="14" t="s">
        <v>37</v>
      </c>
      <c r="K6" s="14" t="s">
        <v>38</v>
      </c>
      <c r="L6" s="15" t="s">
        <v>39</v>
      </c>
      <c r="N6" s="16"/>
      <c r="O6" s="16"/>
      <c r="P6" s="16"/>
      <c r="Q6" s="16"/>
      <c r="R6" s="16"/>
      <c r="S6" s="16"/>
      <c r="T6" s="16"/>
      <c r="U6" s="16"/>
      <c r="V6" s="16"/>
      <c r="W6" s="16"/>
      <c r="X6" s="16"/>
      <c r="Y6" s="16"/>
      <c r="Z6" s="16"/>
      <c r="AA6" s="16"/>
    </row>
    <row r="7" spans="1:27" ht="189.75" customHeight="1">
      <c r="A7" s="69">
        <v>1</v>
      </c>
      <c r="B7" s="70" t="s">
        <v>176</v>
      </c>
      <c r="C7" s="69" t="s">
        <v>177</v>
      </c>
      <c r="D7" s="71" t="s">
        <v>178</v>
      </c>
      <c r="E7" s="72">
        <v>1659335650</v>
      </c>
      <c r="F7" s="69" t="s">
        <v>179</v>
      </c>
      <c r="G7" s="69" t="s">
        <v>180</v>
      </c>
      <c r="H7" s="91" t="s">
        <v>181</v>
      </c>
      <c r="I7" s="92" t="s">
        <v>182</v>
      </c>
      <c r="J7" s="69" t="s">
        <v>147</v>
      </c>
      <c r="K7" s="74" t="s">
        <v>7</v>
      </c>
      <c r="L7" s="93" t="s">
        <v>183</v>
      </c>
      <c r="M7" s="75"/>
      <c r="N7" s="76"/>
      <c r="O7" s="75"/>
      <c r="P7" s="75"/>
      <c r="Q7" s="75"/>
      <c r="R7" s="75"/>
      <c r="S7" s="75"/>
      <c r="T7" s="75"/>
      <c r="U7" s="75"/>
      <c r="V7" s="75"/>
      <c r="W7" s="75"/>
      <c r="X7" s="75"/>
      <c r="Y7" s="75"/>
      <c r="Z7" s="75"/>
      <c r="AA7" s="75"/>
    </row>
    <row r="8" spans="1:27" ht="182.25" customHeight="1">
      <c r="A8" s="20">
        <v>2</v>
      </c>
      <c r="B8" s="24" t="s">
        <v>176</v>
      </c>
      <c r="C8" s="17" t="s">
        <v>177</v>
      </c>
      <c r="D8" s="24" t="s">
        <v>184</v>
      </c>
      <c r="E8" s="25">
        <v>173272000</v>
      </c>
      <c r="F8" s="20" t="s">
        <v>185</v>
      </c>
      <c r="G8" s="43" t="s">
        <v>186</v>
      </c>
      <c r="H8" s="20" t="s">
        <v>181</v>
      </c>
      <c r="I8" s="101" t="s">
        <v>187</v>
      </c>
      <c r="J8" s="17" t="s">
        <v>147</v>
      </c>
      <c r="K8" s="21" t="s">
        <v>94</v>
      </c>
      <c r="L8" s="22"/>
      <c r="M8" s="95"/>
    </row>
    <row r="9" spans="1:27" ht="182.25" customHeight="1">
      <c r="A9" s="20">
        <v>3</v>
      </c>
      <c r="B9" s="24" t="s">
        <v>188</v>
      </c>
      <c r="C9" s="17" t="s">
        <v>177</v>
      </c>
      <c r="D9" s="24" t="s">
        <v>189</v>
      </c>
      <c r="E9" s="25">
        <v>174000000</v>
      </c>
      <c r="F9" s="20" t="s">
        <v>190</v>
      </c>
      <c r="G9" s="45" t="s">
        <v>191</v>
      </c>
      <c r="H9" s="20" t="s">
        <v>192</v>
      </c>
      <c r="I9" s="105" t="s">
        <v>193</v>
      </c>
      <c r="J9" s="17" t="s">
        <v>147</v>
      </c>
      <c r="K9" s="21" t="s">
        <v>94</v>
      </c>
      <c r="L9" s="22"/>
      <c r="M9" s="96"/>
    </row>
    <row r="10" spans="1:27" ht="15">
      <c r="A10" s="11"/>
      <c r="B10" s="11"/>
      <c r="C10" s="11"/>
      <c r="D10" s="12"/>
      <c r="E10" s="28"/>
      <c r="F10" s="12"/>
      <c r="G10" s="12"/>
      <c r="H10" s="29"/>
      <c r="I10" s="29"/>
      <c r="J10" s="29"/>
      <c r="K10" s="12"/>
      <c r="L10" s="11"/>
      <c r="M10" s="12"/>
    </row>
    <row r="11" spans="1:27" ht="15">
      <c r="A11" s="11"/>
      <c r="B11" s="115" t="s">
        <v>58</v>
      </c>
      <c r="C11" s="110"/>
      <c r="D11" s="12"/>
      <c r="E11" s="12"/>
      <c r="F11" s="12"/>
      <c r="G11" s="12"/>
      <c r="H11" s="29"/>
      <c r="I11" s="29"/>
      <c r="J11" s="29"/>
      <c r="K11" s="12"/>
      <c r="L11" s="11"/>
      <c r="M11" s="12"/>
    </row>
    <row r="12" spans="1:27" ht="15">
      <c r="A12" s="11"/>
      <c r="B12" s="30" t="s">
        <v>59</v>
      </c>
      <c r="C12" s="30" t="s">
        <v>60</v>
      </c>
      <c r="D12" s="12"/>
      <c r="E12" s="12"/>
      <c r="F12" s="12"/>
      <c r="G12" s="12"/>
      <c r="H12" s="29"/>
      <c r="I12" s="29"/>
      <c r="J12" s="29"/>
      <c r="K12" s="12"/>
      <c r="L12" s="11"/>
      <c r="M12" s="12"/>
    </row>
    <row r="13" spans="1:27" ht="15">
      <c r="A13" s="11"/>
      <c r="B13" s="31">
        <v>2020</v>
      </c>
      <c r="C13" s="32">
        <v>877803</v>
      </c>
      <c r="D13" s="12"/>
      <c r="E13" s="12"/>
      <c r="F13" s="12"/>
      <c r="G13" s="12"/>
      <c r="H13" s="29"/>
      <c r="I13" s="29"/>
      <c r="J13" s="29"/>
      <c r="K13" s="12"/>
      <c r="L13" s="11"/>
      <c r="M13" s="12"/>
    </row>
    <row r="14" spans="1:27" ht="15">
      <c r="A14" s="11"/>
      <c r="B14" s="33">
        <v>2019</v>
      </c>
      <c r="C14" s="34">
        <v>828116</v>
      </c>
      <c r="D14" s="12"/>
      <c r="E14" s="12"/>
      <c r="F14" s="12"/>
      <c r="G14" s="12"/>
      <c r="H14" s="29"/>
      <c r="I14" s="29"/>
      <c r="J14" s="29"/>
      <c r="K14" s="12"/>
      <c r="L14" s="11"/>
      <c r="M14" s="12"/>
    </row>
    <row r="15" spans="1:27" ht="15">
      <c r="A15" s="11"/>
      <c r="B15" s="33">
        <v>2018</v>
      </c>
      <c r="C15" s="34">
        <v>781242</v>
      </c>
      <c r="D15" s="12"/>
      <c r="E15" s="12"/>
      <c r="F15" s="12"/>
      <c r="G15" s="12"/>
      <c r="H15" s="29"/>
      <c r="I15" s="29"/>
      <c r="J15" s="29"/>
      <c r="K15" s="12"/>
      <c r="L15" s="11"/>
      <c r="M15" s="12"/>
    </row>
    <row r="16" spans="1:27" ht="15">
      <c r="A16" s="11"/>
      <c r="B16" s="33">
        <v>2017</v>
      </c>
      <c r="C16" s="34">
        <v>737717</v>
      </c>
      <c r="D16" s="12"/>
      <c r="E16" s="12"/>
      <c r="F16" s="12"/>
      <c r="G16" s="12"/>
      <c r="H16" s="29"/>
      <c r="I16" s="29"/>
      <c r="J16" s="29"/>
      <c r="K16" s="12"/>
      <c r="L16" s="11"/>
      <c r="M16" s="12"/>
    </row>
    <row r="17" spans="1:13" ht="15">
      <c r="A17" s="11"/>
      <c r="B17" s="33">
        <v>2016</v>
      </c>
      <c r="C17" s="34">
        <v>689455</v>
      </c>
      <c r="D17" s="12"/>
      <c r="E17" s="12"/>
      <c r="F17" s="12"/>
      <c r="G17" s="12"/>
      <c r="H17" s="29"/>
      <c r="I17" s="29"/>
      <c r="J17" s="29"/>
      <c r="K17" s="12"/>
      <c r="L17" s="11"/>
      <c r="M17" s="12"/>
    </row>
    <row r="18" spans="1:13" ht="15">
      <c r="A18" s="11"/>
      <c r="B18" s="33">
        <v>2015</v>
      </c>
      <c r="C18" s="34">
        <v>644350</v>
      </c>
      <c r="D18" s="12"/>
      <c r="E18" s="12"/>
      <c r="F18" s="12"/>
      <c r="G18" s="12"/>
      <c r="H18" s="29"/>
      <c r="I18" s="29"/>
      <c r="J18" s="29"/>
      <c r="K18" s="12"/>
      <c r="L18" s="11"/>
      <c r="M18" s="12"/>
    </row>
    <row r="19" spans="1:13" ht="15">
      <c r="A19" s="11"/>
      <c r="B19" s="33">
        <v>2014</v>
      </c>
      <c r="C19" s="34">
        <v>616000</v>
      </c>
      <c r="D19" s="12"/>
      <c r="E19" s="12"/>
      <c r="F19" s="12"/>
      <c r="G19" s="12"/>
      <c r="H19" s="29"/>
      <c r="I19" s="29"/>
      <c r="J19" s="29"/>
      <c r="K19" s="12"/>
      <c r="L19" s="11"/>
      <c r="M19" s="12"/>
    </row>
    <row r="20" spans="1:13" ht="15">
      <c r="A20" s="11"/>
      <c r="B20" s="33">
        <v>2013</v>
      </c>
      <c r="C20" s="34">
        <v>589500</v>
      </c>
      <c r="D20" s="12"/>
      <c r="E20" s="12"/>
      <c r="F20" s="35"/>
      <c r="G20" s="12"/>
      <c r="H20" s="29"/>
      <c r="I20" s="29"/>
      <c r="J20" s="29"/>
      <c r="K20" s="12"/>
      <c r="L20" s="11"/>
      <c r="M20" s="12"/>
    </row>
    <row r="21" spans="1:13" ht="15">
      <c r="A21" s="11"/>
      <c r="B21" s="36">
        <v>2012</v>
      </c>
      <c r="C21" s="37">
        <v>566700</v>
      </c>
      <c r="D21" s="12"/>
      <c r="E21" s="12"/>
      <c r="F21" s="12"/>
      <c r="G21" s="12"/>
      <c r="H21" s="12"/>
      <c r="I21" s="12"/>
      <c r="J21" s="12"/>
      <c r="K21" s="12"/>
      <c r="L21" s="2"/>
      <c r="M21" s="12"/>
    </row>
    <row r="23" spans="1:13" ht="32">
      <c r="A23" s="14" t="s">
        <v>28</v>
      </c>
      <c r="B23" s="14" t="s">
        <v>32</v>
      </c>
      <c r="C23" s="14" t="s">
        <v>59</v>
      </c>
      <c r="D23" s="14" t="s">
        <v>61</v>
      </c>
      <c r="E23" s="14" t="s">
        <v>62</v>
      </c>
      <c r="F23" s="14" t="s">
        <v>63</v>
      </c>
    </row>
    <row r="24" spans="1:13" ht="15">
      <c r="A24" s="38">
        <v>1</v>
      </c>
      <c r="B24" s="60">
        <f t="shared" ref="B24:B26" si="0">E7</f>
        <v>1659335650</v>
      </c>
      <c r="C24" s="17">
        <v>2015</v>
      </c>
      <c r="D24" s="40">
        <f>B24/C18</f>
        <v>2575.2085822922327</v>
      </c>
      <c r="E24" s="19">
        <f t="shared" ref="E24:E26" si="1">$C$13</f>
        <v>877803</v>
      </c>
      <c r="F24" s="19">
        <f t="shared" ref="F24:F26" si="2">D24*E24</f>
        <v>2260525819.1618686</v>
      </c>
    </row>
    <row r="25" spans="1:13" ht="15">
      <c r="A25" s="20">
        <v>2</v>
      </c>
      <c r="B25" s="60">
        <f t="shared" si="0"/>
        <v>173272000</v>
      </c>
      <c r="C25" s="17">
        <v>2019</v>
      </c>
      <c r="D25" s="94">
        <f>B25/C14</f>
        <v>209.23638717281153</v>
      </c>
      <c r="E25" s="19">
        <f t="shared" si="1"/>
        <v>877803</v>
      </c>
      <c r="F25" s="19">
        <f t="shared" si="2"/>
        <v>183668328.36945549</v>
      </c>
    </row>
    <row r="26" spans="1:13" ht="15">
      <c r="A26" s="20">
        <v>3</v>
      </c>
      <c r="B26" s="60">
        <f t="shared" si="0"/>
        <v>174000000</v>
      </c>
      <c r="C26" s="17">
        <v>2013</v>
      </c>
      <c r="D26" s="94">
        <f>B26/C20</f>
        <v>295.16539440203564</v>
      </c>
      <c r="E26" s="19">
        <f t="shared" si="1"/>
        <v>877803</v>
      </c>
      <c r="F26" s="19">
        <f t="shared" si="2"/>
        <v>259097068.70229009</v>
      </c>
    </row>
    <row r="28" spans="1:13" ht="28">
      <c r="E28" s="41" t="s">
        <v>64</v>
      </c>
      <c r="F28" s="42">
        <f>SUM(F24:F26)</f>
        <v>2703291216.233614</v>
      </c>
    </row>
  </sheetData>
  <mergeCells count="3">
    <mergeCell ref="A2:L2"/>
    <mergeCell ref="C4:D4"/>
    <mergeCell ref="B11:C11"/>
  </mergeCells>
  <hyperlinks>
    <hyperlink ref="I7" r:id="rId1" xr:uid="{00000000-0004-0000-0700-000000000000}"/>
    <hyperlink ref="I8" r:id="rId2" xr:uid="{00000000-0004-0000-0700-000001000000}"/>
    <hyperlink ref="I9" r:id="rId3" xr:uid="{00000000-0004-0000-07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Firmas</vt:lpstr>
      <vt:lpstr>1.CABEZA_RODANTE</vt:lpstr>
      <vt:lpstr>2. CAMARA_DIGITAL</vt:lpstr>
      <vt:lpstr>3. DIECISEIS9</vt:lpstr>
      <vt:lpstr>4.FRESA</vt:lpstr>
      <vt:lpstr>5.LINKTIC</vt:lpstr>
      <vt:lpstr>6.RHAYUELA</vt:lpstr>
      <vt:lpstr>7. 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2020-08-28T00:18:48Z</dcterms:created>
  <dcterms:modified xsi:type="dcterms:W3CDTF">2020-08-28T22:07:41Z</dcterms:modified>
  <cp:category/>
  <cp:contentStatus/>
</cp:coreProperties>
</file>